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Alicia\Documents\Arbeit\SAC\Zlatibor Energy efficiency\Excel Tool\"/>
    </mc:Choice>
  </mc:AlternateContent>
  <xr:revisionPtr revIDLastSave="0" documentId="13_ncr:1_{C2D9C224-6DBA-4528-8217-4F187E080A8D}" xr6:coauthVersionLast="46" xr6:coauthVersionMax="46" xr10:uidLastSave="{00000000-0000-0000-0000-000000000000}"/>
  <bookViews>
    <workbookView xWindow="-110" yWindow="-110" windowWidth="19420" windowHeight="10420" tabRatio="988" xr2:uid="{00000000-000D-0000-FFFF-FFFF00000000}"/>
  </bookViews>
  <sheets>
    <sheet name="Investment Parameters-Input" sheetId="1" r:id="rId1"/>
    <sheet name=" Energy Parameters-Input" sheetId="2" r:id="rId2"/>
    <sheet name="Results" sheetId="8" r:id="rId3"/>
    <sheet name="Summary" sheetId="13" r:id="rId4"/>
    <sheet name="Payback" sheetId="10" state="hidden" r:id="rId5"/>
    <sheet name="Net Present Value" sheetId="14" state="hidden" r:id="rId6"/>
    <sheet name="Cost per Year" sheetId="17" state="hidden" r:id="rId7"/>
    <sheet name="CO² Emmissions" sheetId="16" state="hidden" r:id="rId8"/>
    <sheet name="Data" sheetId="18" state="hidden" r:id="rId9"/>
  </sheets>
  <definedNames>
    <definedName name="_xlnm.Print_Area" localSheetId="1">' Energy Parameters-Input'!$D$13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3" l="1"/>
  <c r="F10" i="2"/>
  <c r="B18" i="2"/>
  <c r="D10" i="2"/>
  <c r="G7" i="8"/>
  <c r="E7" i="8"/>
  <c r="D7" i="8"/>
  <c r="C5" i="8"/>
  <c r="C7" i="8"/>
  <c r="C6" i="8"/>
  <c r="F7" i="8"/>
  <c r="A2" i="16" l="1"/>
  <c r="B2" i="13"/>
  <c r="B2" i="8"/>
  <c r="B20" i="8"/>
  <c r="B11" i="8"/>
  <c r="A18" i="2"/>
  <c r="C32" i="1" l="1"/>
  <c r="C33" i="1"/>
  <c r="A14" i="1"/>
  <c r="E28" i="8" l="1"/>
  <c r="G5" i="13" s="1"/>
  <c r="G6" i="8"/>
  <c r="G5" i="8"/>
  <c r="G4" i="8"/>
  <c r="G3" i="8"/>
  <c r="A15" i="2"/>
  <c r="F3" i="16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3" i="10"/>
  <c r="G6" i="13"/>
  <c r="F6" i="13"/>
  <c r="E6" i="13"/>
  <c r="D6" i="13"/>
  <c r="C6" i="13"/>
  <c r="A14" i="2"/>
  <c r="A13" i="2"/>
  <c r="A12" i="2"/>
  <c r="A11" i="2"/>
  <c r="G8" i="8" l="1"/>
  <c r="C34" i="1"/>
  <c r="C29" i="1"/>
  <c r="C30" i="1" s="1"/>
  <c r="A19" i="1"/>
  <c r="A7" i="8" s="1"/>
  <c r="A18" i="1"/>
  <c r="A17" i="1"/>
  <c r="A16" i="1"/>
  <c r="C38" i="1" l="1"/>
  <c r="C36" i="1"/>
  <c r="C37" i="1"/>
  <c r="G2" i="17"/>
  <c r="G3" i="10" s="1"/>
  <c r="F2" i="16"/>
  <c r="M2" i="16" s="1"/>
  <c r="E2" i="16"/>
  <c r="L2" i="16" s="1"/>
  <c r="D2" i="16"/>
  <c r="K2" i="16" s="1"/>
  <c r="C2" i="16"/>
  <c r="J2" i="16" s="1"/>
  <c r="E3" i="16"/>
  <c r="D3" i="16"/>
  <c r="C3" i="16"/>
  <c r="B3" i="16"/>
  <c r="A3" i="16"/>
  <c r="M3" i="16" s="1"/>
  <c r="G3" i="13"/>
  <c r="G2" i="13"/>
  <c r="F2" i="13"/>
  <c r="E2" i="13"/>
  <c r="D2" i="13"/>
  <c r="K3" i="16" l="1"/>
  <c r="I3" i="16"/>
  <c r="L3" i="16"/>
  <c r="J3" i="16"/>
  <c r="A102" i="16"/>
  <c r="A101" i="16"/>
  <c r="A97" i="16"/>
  <c r="A100" i="16"/>
  <c r="A95" i="16"/>
  <c r="A91" i="16"/>
  <c r="A87" i="16"/>
  <c r="A83" i="16"/>
  <c r="A79" i="16"/>
  <c r="A75" i="16"/>
  <c r="A71" i="16"/>
  <c r="A67" i="16"/>
  <c r="A63" i="16"/>
  <c r="A59" i="16"/>
  <c r="A55" i="16"/>
  <c r="A51" i="16"/>
  <c r="A47" i="16"/>
  <c r="A43" i="16"/>
  <c r="A39" i="16"/>
  <c r="A35" i="16"/>
  <c r="A31" i="16"/>
  <c r="A27" i="16"/>
  <c r="A23" i="16"/>
  <c r="A19" i="16"/>
  <c r="A15" i="16"/>
  <c r="A11" i="16"/>
  <c r="A7" i="16"/>
  <c r="A98" i="16"/>
  <c r="A89" i="16"/>
  <c r="A81" i="16"/>
  <c r="A77" i="16"/>
  <c r="A69" i="16"/>
  <c r="A61" i="16"/>
  <c r="A49" i="16"/>
  <c r="A41" i="16"/>
  <c r="A33" i="16"/>
  <c r="A25" i="16"/>
  <c r="A17" i="16"/>
  <c r="A9" i="16"/>
  <c r="A96" i="16"/>
  <c r="A88" i="16"/>
  <c r="A84" i="16"/>
  <c r="A76" i="16"/>
  <c r="A68" i="16"/>
  <c r="A56" i="16"/>
  <c r="A48" i="16"/>
  <c r="A40" i="16"/>
  <c r="A32" i="16"/>
  <c r="A24" i="16"/>
  <c r="A16" i="16"/>
  <c r="A8" i="16"/>
  <c r="A99" i="16"/>
  <c r="A94" i="16"/>
  <c r="A90" i="16"/>
  <c r="A86" i="16"/>
  <c r="A82" i="16"/>
  <c r="A78" i="16"/>
  <c r="A74" i="16"/>
  <c r="A70" i="16"/>
  <c r="A66" i="16"/>
  <c r="A62" i="16"/>
  <c r="A58" i="16"/>
  <c r="A54" i="16"/>
  <c r="A50" i="16"/>
  <c r="A46" i="16"/>
  <c r="A42" i="16"/>
  <c r="A38" i="16"/>
  <c r="A34" i="16"/>
  <c r="A30" i="16"/>
  <c r="A26" i="16"/>
  <c r="A22" i="16"/>
  <c r="A18" i="16"/>
  <c r="A14" i="16"/>
  <c r="A10" i="16"/>
  <c r="A6" i="16"/>
  <c r="A93" i="16"/>
  <c r="A85" i="16"/>
  <c r="A73" i="16"/>
  <c r="A65" i="16"/>
  <c r="A57" i="16"/>
  <c r="A53" i="16"/>
  <c r="A45" i="16"/>
  <c r="A37" i="16"/>
  <c r="A29" i="16"/>
  <c r="A21" i="16"/>
  <c r="A13" i="16"/>
  <c r="A5" i="16"/>
  <c r="A92" i="16"/>
  <c r="A80" i="16"/>
  <c r="A72" i="16"/>
  <c r="A64" i="16"/>
  <c r="A60" i="16"/>
  <c r="A52" i="16"/>
  <c r="A44" i="16"/>
  <c r="A36" i="16"/>
  <c r="A28" i="16"/>
  <c r="A20" i="16"/>
  <c r="A12" i="16"/>
  <c r="A4" i="16"/>
  <c r="E101" i="16"/>
  <c r="E97" i="16"/>
  <c r="E93" i="16"/>
  <c r="E89" i="16"/>
  <c r="E85" i="16"/>
  <c r="E81" i="16"/>
  <c r="E77" i="16"/>
  <c r="E73" i="16"/>
  <c r="E69" i="16"/>
  <c r="L69" i="16" s="1"/>
  <c r="E65" i="16"/>
  <c r="E61" i="16"/>
  <c r="E57" i="16"/>
  <c r="E53" i="16"/>
  <c r="E49" i="16"/>
  <c r="E45" i="16"/>
  <c r="L45" i="16" s="1"/>
  <c r="E41" i="16"/>
  <c r="L41" i="16" s="1"/>
  <c r="E37" i="16"/>
  <c r="E100" i="16"/>
  <c r="E96" i="16"/>
  <c r="E92" i="16"/>
  <c r="E88" i="16"/>
  <c r="E84" i="16"/>
  <c r="E80" i="16"/>
  <c r="E76" i="16"/>
  <c r="L76" i="16" s="1"/>
  <c r="E72" i="16"/>
  <c r="E68" i="16"/>
  <c r="E64" i="16"/>
  <c r="E60" i="16"/>
  <c r="E56" i="16"/>
  <c r="E52" i="16"/>
  <c r="L52" i="16" s="1"/>
  <c r="E48" i="16"/>
  <c r="L48" i="16" s="1"/>
  <c r="E44" i="16"/>
  <c r="E40" i="16"/>
  <c r="E99" i="16"/>
  <c r="E91" i="16"/>
  <c r="L91" i="16" s="1"/>
  <c r="E83" i="16"/>
  <c r="E75" i="16"/>
  <c r="E67" i="16"/>
  <c r="E59" i="16"/>
  <c r="L59" i="16" s="1"/>
  <c r="E51" i="16"/>
  <c r="E43" i="16"/>
  <c r="E35" i="16"/>
  <c r="E31" i="16"/>
  <c r="E27" i="16"/>
  <c r="E23" i="16"/>
  <c r="E19" i="16"/>
  <c r="E15" i="16"/>
  <c r="E11" i="16"/>
  <c r="E7" i="16"/>
  <c r="E102" i="16"/>
  <c r="L102" i="16" s="1"/>
  <c r="E94" i="16"/>
  <c r="E86" i="16"/>
  <c r="L86" i="16" s="1"/>
  <c r="E78" i="16"/>
  <c r="E70" i="16"/>
  <c r="E62" i="16"/>
  <c r="E54" i="16"/>
  <c r="L54" i="16" s="1"/>
  <c r="E46" i="16"/>
  <c r="E38" i="16"/>
  <c r="E34" i="16"/>
  <c r="E30" i="16"/>
  <c r="E26" i="16"/>
  <c r="E22" i="16"/>
  <c r="E18" i="16"/>
  <c r="E14" i="16"/>
  <c r="E10" i="16"/>
  <c r="E6" i="16"/>
  <c r="E87" i="16"/>
  <c r="E71" i="16"/>
  <c r="L71" i="16" s="1"/>
  <c r="E55" i="16"/>
  <c r="E39" i="16"/>
  <c r="E33" i="16"/>
  <c r="E25" i="16"/>
  <c r="E17" i="16"/>
  <c r="E9" i="16"/>
  <c r="E79" i="16"/>
  <c r="E47" i="16"/>
  <c r="E29" i="16"/>
  <c r="L29" i="16" s="1"/>
  <c r="E13" i="16"/>
  <c r="E5" i="16"/>
  <c r="E82" i="16"/>
  <c r="E50" i="16"/>
  <c r="L50" i="16" s="1"/>
  <c r="E24" i="16"/>
  <c r="L24" i="16" s="1"/>
  <c r="E8" i="16"/>
  <c r="E90" i="16"/>
  <c r="E74" i="16"/>
  <c r="E58" i="16"/>
  <c r="E42" i="16"/>
  <c r="L42" i="16" s="1"/>
  <c r="E36" i="16"/>
  <c r="L36" i="16" s="1"/>
  <c r="E28" i="16"/>
  <c r="L28" i="16" s="1"/>
  <c r="E20" i="16"/>
  <c r="L20" i="16" s="1"/>
  <c r="E12" i="16"/>
  <c r="L12" i="16" s="1"/>
  <c r="E4" i="16"/>
  <c r="L4" i="16" s="1"/>
  <c r="E95" i="16"/>
  <c r="E63" i="16"/>
  <c r="L63" i="16" s="1"/>
  <c r="E21" i="16"/>
  <c r="E98" i="16"/>
  <c r="E66" i="16"/>
  <c r="L66" i="16" s="1"/>
  <c r="E32" i="16"/>
  <c r="E16" i="16"/>
  <c r="L16" i="16" s="1"/>
  <c r="C99" i="16"/>
  <c r="C95" i="16"/>
  <c r="C91" i="16"/>
  <c r="C87" i="16"/>
  <c r="C83" i="16"/>
  <c r="C79" i="16"/>
  <c r="C75" i="16"/>
  <c r="C71" i="16"/>
  <c r="C67" i="16"/>
  <c r="C63" i="16"/>
  <c r="C59" i="16"/>
  <c r="C55" i="16"/>
  <c r="C51" i="16"/>
  <c r="C47" i="16"/>
  <c r="C43" i="16"/>
  <c r="C39" i="16"/>
  <c r="C102" i="16"/>
  <c r="C98" i="16"/>
  <c r="J98" i="16" s="1"/>
  <c r="C94" i="16"/>
  <c r="J94" i="16" s="1"/>
  <c r="C90" i="16"/>
  <c r="J90" i="16" s="1"/>
  <c r="C86" i="16"/>
  <c r="J86" i="16" s="1"/>
  <c r="C82" i="16"/>
  <c r="J82" i="16" s="1"/>
  <c r="C78" i="16"/>
  <c r="J78" i="16" s="1"/>
  <c r="C74" i="16"/>
  <c r="J74" i="16" s="1"/>
  <c r="C70" i="16"/>
  <c r="J70" i="16" s="1"/>
  <c r="C66" i="16"/>
  <c r="J66" i="16" s="1"/>
  <c r="C62" i="16"/>
  <c r="J62" i="16" s="1"/>
  <c r="C58" i="16"/>
  <c r="J58" i="16" s="1"/>
  <c r="C54" i="16"/>
  <c r="J54" i="16" s="1"/>
  <c r="C50" i="16"/>
  <c r="J50" i="16" s="1"/>
  <c r="C46" i="16"/>
  <c r="J46" i="16" s="1"/>
  <c r="C42" i="16"/>
  <c r="J42" i="16" s="1"/>
  <c r="C38" i="16"/>
  <c r="J38" i="16" s="1"/>
  <c r="C101" i="16"/>
  <c r="C93" i="16"/>
  <c r="C85" i="16"/>
  <c r="C77" i="16"/>
  <c r="J77" i="16" s="1"/>
  <c r="C69" i="16"/>
  <c r="J69" i="16" s="1"/>
  <c r="C61" i="16"/>
  <c r="J61" i="16" s="1"/>
  <c r="C53" i="16"/>
  <c r="C45" i="16"/>
  <c r="C37" i="16"/>
  <c r="C33" i="16"/>
  <c r="C29" i="16"/>
  <c r="C25" i="16"/>
  <c r="C21" i="16"/>
  <c r="C17" i="16"/>
  <c r="C13" i="16"/>
  <c r="J13" i="16" s="1"/>
  <c r="C9" i="16"/>
  <c r="J9" i="16" s="1"/>
  <c r="C5" i="16"/>
  <c r="C96" i="16"/>
  <c r="C88" i="16"/>
  <c r="C80" i="16"/>
  <c r="C72" i="16"/>
  <c r="C64" i="16"/>
  <c r="C56" i="16"/>
  <c r="C48" i="16"/>
  <c r="C40" i="16"/>
  <c r="C36" i="16"/>
  <c r="C32" i="16"/>
  <c r="C28" i="16"/>
  <c r="C24" i="16"/>
  <c r="C20" i="16"/>
  <c r="J20" i="16" s="1"/>
  <c r="C16" i="16"/>
  <c r="J16" i="16" s="1"/>
  <c r="C12" i="16"/>
  <c r="C8" i="16"/>
  <c r="C4" i="16"/>
  <c r="C97" i="16"/>
  <c r="C81" i="16"/>
  <c r="C65" i="16"/>
  <c r="C49" i="16"/>
  <c r="C35" i="16"/>
  <c r="C27" i="16"/>
  <c r="C19" i="16"/>
  <c r="C11" i="16"/>
  <c r="C73" i="16"/>
  <c r="J73" i="16" s="1"/>
  <c r="C41" i="16"/>
  <c r="J41" i="16" s="1"/>
  <c r="C23" i="16"/>
  <c r="C92" i="16"/>
  <c r="C76" i="16"/>
  <c r="C44" i="16"/>
  <c r="C34" i="16"/>
  <c r="J34" i="16" s="1"/>
  <c r="C18" i="16"/>
  <c r="C100" i="16"/>
  <c r="C84" i="16"/>
  <c r="C68" i="16"/>
  <c r="J68" i="16" s="1"/>
  <c r="C52" i="16"/>
  <c r="J52" i="16" s="1"/>
  <c r="C30" i="16"/>
  <c r="C22" i="16"/>
  <c r="J22" i="16" s="1"/>
  <c r="C14" i="16"/>
  <c r="C6" i="16"/>
  <c r="C89" i="16"/>
  <c r="C57" i="16"/>
  <c r="C31" i="16"/>
  <c r="C15" i="16"/>
  <c r="J15" i="16" s="1"/>
  <c r="C7" i="16"/>
  <c r="C60" i="16"/>
  <c r="C26" i="16"/>
  <c r="C10" i="16"/>
  <c r="B100" i="16"/>
  <c r="B96" i="16"/>
  <c r="B92" i="16"/>
  <c r="I92" i="16" s="1"/>
  <c r="B88" i="16"/>
  <c r="I88" i="16" s="1"/>
  <c r="B84" i="16"/>
  <c r="I84" i="16" s="1"/>
  <c r="B80" i="16"/>
  <c r="B76" i="16"/>
  <c r="B72" i="16"/>
  <c r="B68" i="16"/>
  <c r="B64" i="16"/>
  <c r="I64" i="16" s="1"/>
  <c r="B60" i="16"/>
  <c r="I60" i="16" s="1"/>
  <c r="B56" i="16"/>
  <c r="I56" i="16" s="1"/>
  <c r="B52" i="16"/>
  <c r="B48" i="16"/>
  <c r="B44" i="16"/>
  <c r="B40" i="16"/>
  <c r="B99" i="16"/>
  <c r="B95" i="16"/>
  <c r="B91" i="16"/>
  <c r="B87" i="16"/>
  <c r="B83" i="16"/>
  <c r="B79" i="16"/>
  <c r="B75" i="16"/>
  <c r="B71" i="16"/>
  <c r="B67" i="16"/>
  <c r="B63" i="16"/>
  <c r="B59" i="16"/>
  <c r="B55" i="16"/>
  <c r="B51" i="16"/>
  <c r="B47" i="16"/>
  <c r="B43" i="16"/>
  <c r="B39" i="16"/>
  <c r="B98" i="16"/>
  <c r="B90" i="16"/>
  <c r="B82" i="16"/>
  <c r="I82" i="16" s="1"/>
  <c r="B74" i="16"/>
  <c r="B66" i="16"/>
  <c r="B58" i="16"/>
  <c r="B50" i="16"/>
  <c r="I50" i="16" s="1"/>
  <c r="B42" i="16"/>
  <c r="B34" i="16"/>
  <c r="B30" i="16"/>
  <c r="B26" i="16"/>
  <c r="B22" i="16"/>
  <c r="B18" i="16"/>
  <c r="B14" i="16"/>
  <c r="B10" i="16"/>
  <c r="B6" i="16"/>
  <c r="B101" i="16"/>
  <c r="I101" i="16" s="1"/>
  <c r="B93" i="16"/>
  <c r="B85" i="16"/>
  <c r="B77" i="16"/>
  <c r="B69" i="16"/>
  <c r="B61" i="16"/>
  <c r="B53" i="16"/>
  <c r="B45" i="16"/>
  <c r="B37" i="16"/>
  <c r="B33" i="16"/>
  <c r="B29" i="16"/>
  <c r="I29" i="16" s="1"/>
  <c r="B25" i="16"/>
  <c r="I25" i="16" s="1"/>
  <c r="B21" i="16"/>
  <c r="B17" i="16"/>
  <c r="B13" i="16"/>
  <c r="B9" i="16"/>
  <c r="B5" i="16"/>
  <c r="B94" i="16"/>
  <c r="B78" i="16"/>
  <c r="B62" i="16"/>
  <c r="I62" i="16" s="1"/>
  <c r="B46" i="16"/>
  <c r="B32" i="16"/>
  <c r="B24" i="16"/>
  <c r="B16" i="16"/>
  <c r="B8" i="16"/>
  <c r="B86" i="16"/>
  <c r="I86" i="16" s="1"/>
  <c r="B54" i="16"/>
  <c r="B36" i="16"/>
  <c r="B20" i="16"/>
  <c r="B57" i="16"/>
  <c r="B31" i="16"/>
  <c r="B15" i="16"/>
  <c r="I15" i="16" s="1"/>
  <c r="B97" i="16"/>
  <c r="B81" i="16"/>
  <c r="B65" i="16"/>
  <c r="B49" i="16"/>
  <c r="B35" i="16"/>
  <c r="B27" i="16"/>
  <c r="B19" i="16"/>
  <c r="I19" i="16" s="1"/>
  <c r="B11" i="16"/>
  <c r="B102" i="16"/>
  <c r="B70" i="16"/>
  <c r="I70" i="16" s="1"/>
  <c r="B38" i="16"/>
  <c r="I38" i="16" s="1"/>
  <c r="B28" i="16"/>
  <c r="B12" i="16"/>
  <c r="I12" i="16" s="1"/>
  <c r="B4" i="16"/>
  <c r="I4" i="16" s="1"/>
  <c r="B89" i="16"/>
  <c r="B73" i="16"/>
  <c r="B41" i="16"/>
  <c r="B23" i="16"/>
  <c r="I23" i="16" s="1"/>
  <c r="B7" i="16"/>
  <c r="I7" i="16" s="1"/>
  <c r="F100" i="16"/>
  <c r="F96" i="16"/>
  <c r="F92" i="16"/>
  <c r="F88" i="16"/>
  <c r="F84" i="16"/>
  <c r="F80" i="16"/>
  <c r="F76" i="16"/>
  <c r="M76" i="16" s="1"/>
  <c r="F72" i="16"/>
  <c r="F68" i="16"/>
  <c r="F64" i="16"/>
  <c r="F60" i="16"/>
  <c r="F56" i="16"/>
  <c r="F52" i="16"/>
  <c r="M52" i="16" s="1"/>
  <c r="F48" i="16"/>
  <c r="M48" i="16" s="1"/>
  <c r="F44" i="16"/>
  <c r="F40" i="16"/>
  <c r="M40" i="16" s="1"/>
  <c r="F99" i="16"/>
  <c r="F95" i="16"/>
  <c r="F91" i="16"/>
  <c r="F87" i="16"/>
  <c r="M87" i="16" s="1"/>
  <c r="F83" i="16"/>
  <c r="F79" i="16"/>
  <c r="F75" i="16"/>
  <c r="F71" i="16"/>
  <c r="M71" i="16" s="1"/>
  <c r="F67" i="16"/>
  <c r="F63" i="16"/>
  <c r="F59" i="16"/>
  <c r="F55" i="16"/>
  <c r="M55" i="16" s="1"/>
  <c r="F51" i="16"/>
  <c r="F47" i="16"/>
  <c r="F43" i="16"/>
  <c r="F39" i="16"/>
  <c r="M39" i="16" s="1"/>
  <c r="F102" i="16"/>
  <c r="M102" i="16" s="1"/>
  <c r="F94" i="16"/>
  <c r="F86" i="16"/>
  <c r="M86" i="16" s="1"/>
  <c r="F78" i="16"/>
  <c r="F70" i="16"/>
  <c r="F62" i="16"/>
  <c r="F54" i="16"/>
  <c r="M54" i="16" s="1"/>
  <c r="F46" i="16"/>
  <c r="F38" i="16"/>
  <c r="F34" i="16"/>
  <c r="F30" i="16"/>
  <c r="F26" i="16"/>
  <c r="F22" i="16"/>
  <c r="F18" i="16"/>
  <c r="F14" i="16"/>
  <c r="F10" i="16"/>
  <c r="F6" i="16"/>
  <c r="F97" i="16"/>
  <c r="F89" i="16"/>
  <c r="F81" i="16"/>
  <c r="F73" i="16"/>
  <c r="F65" i="16"/>
  <c r="F57" i="16"/>
  <c r="F49" i="16"/>
  <c r="F41" i="16"/>
  <c r="F33" i="16"/>
  <c r="F29" i="16"/>
  <c r="F25" i="16"/>
  <c r="F21" i="16"/>
  <c r="M21" i="16" s="1"/>
  <c r="F17" i="16"/>
  <c r="M17" i="16" s="1"/>
  <c r="F13" i="16"/>
  <c r="F9" i="16"/>
  <c r="M9" i="16" s="1"/>
  <c r="F5" i="16"/>
  <c r="F90" i="16"/>
  <c r="M90" i="16" s="1"/>
  <c r="F74" i="16"/>
  <c r="F58" i="16"/>
  <c r="F42" i="16"/>
  <c r="F36" i="16"/>
  <c r="F28" i="16"/>
  <c r="F20" i="16"/>
  <c r="F12" i="16"/>
  <c r="F4" i="16"/>
  <c r="F98" i="16"/>
  <c r="F66" i="16"/>
  <c r="M66" i="16" s="1"/>
  <c r="F32" i="16"/>
  <c r="F16" i="16"/>
  <c r="M16" i="16" s="1"/>
  <c r="F8" i="16"/>
  <c r="M8" i="16" s="1"/>
  <c r="F101" i="16"/>
  <c r="F85" i="16"/>
  <c r="M85" i="16" s="1"/>
  <c r="F69" i="16"/>
  <c r="F37" i="16"/>
  <c r="M37" i="16" s="1"/>
  <c r="F27" i="16"/>
  <c r="F11" i="16"/>
  <c r="F93" i="16"/>
  <c r="F77" i="16"/>
  <c r="M77" i="16" s="1"/>
  <c r="F61" i="16"/>
  <c r="F45" i="16"/>
  <c r="F31" i="16"/>
  <c r="F23" i="16"/>
  <c r="M23" i="16" s="1"/>
  <c r="F15" i="16"/>
  <c r="F7" i="16"/>
  <c r="F82" i="16"/>
  <c r="F50" i="16"/>
  <c r="F24" i="16"/>
  <c r="F53" i="16"/>
  <c r="M53" i="16" s="1"/>
  <c r="F35" i="16"/>
  <c r="F19" i="16"/>
  <c r="D102" i="16"/>
  <c r="D98" i="16"/>
  <c r="D94" i="16"/>
  <c r="D90" i="16"/>
  <c r="D86" i="16"/>
  <c r="K86" i="16" s="1"/>
  <c r="D82" i="16"/>
  <c r="D78" i="16"/>
  <c r="D74" i="16"/>
  <c r="D70" i="16"/>
  <c r="K70" i="16" s="1"/>
  <c r="D66" i="16"/>
  <c r="D62" i="16"/>
  <c r="D58" i="16"/>
  <c r="D54" i="16"/>
  <c r="K54" i="16" s="1"/>
  <c r="D50" i="16"/>
  <c r="D46" i="16"/>
  <c r="D42" i="16"/>
  <c r="D38" i="16"/>
  <c r="K38" i="16" s="1"/>
  <c r="D101" i="16"/>
  <c r="D97" i="16"/>
  <c r="D93" i="16"/>
  <c r="D89" i="16"/>
  <c r="D85" i="16"/>
  <c r="K85" i="16" s="1"/>
  <c r="D81" i="16"/>
  <c r="K81" i="16" s="1"/>
  <c r="D77" i="16"/>
  <c r="K77" i="16" s="1"/>
  <c r="D73" i="16"/>
  <c r="D69" i="16"/>
  <c r="D65" i="16"/>
  <c r="D61" i="16"/>
  <c r="D57" i="16"/>
  <c r="K57" i="16" s="1"/>
  <c r="D53" i="16"/>
  <c r="K53" i="16" s="1"/>
  <c r="D49" i="16"/>
  <c r="K49" i="16" s="1"/>
  <c r="D45" i="16"/>
  <c r="D41" i="16"/>
  <c r="K41" i="16" s="1"/>
  <c r="D37" i="16"/>
  <c r="D96" i="16"/>
  <c r="D88" i="16"/>
  <c r="D80" i="16"/>
  <c r="D72" i="16"/>
  <c r="D64" i="16"/>
  <c r="D56" i="16"/>
  <c r="D48" i="16"/>
  <c r="D40" i="16"/>
  <c r="D36" i="16"/>
  <c r="D32" i="16"/>
  <c r="D28" i="16"/>
  <c r="K28" i="16" s="1"/>
  <c r="D24" i="16"/>
  <c r="K24" i="16" s="1"/>
  <c r="D20" i="16"/>
  <c r="D16" i="16"/>
  <c r="D12" i="16"/>
  <c r="D8" i="16"/>
  <c r="D4" i="16"/>
  <c r="D99" i="16"/>
  <c r="D91" i="16"/>
  <c r="D83" i="16"/>
  <c r="D75" i="16"/>
  <c r="K75" i="16" s="1"/>
  <c r="D67" i="16"/>
  <c r="D59" i="16"/>
  <c r="D51" i="16"/>
  <c r="D43" i="16"/>
  <c r="K43" i="16" s="1"/>
  <c r="D35" i="16"/>
  <c r="D31" i="16"/>
  <c r="D27" i="16"/>
  <c r="D23" i="16"/>
  <c r="D19" i="16"/>
  <c r="D15" i="16"/>
  <c r="D11" i="16"/>
  <c r="D7" i="16"/>
  <c r="D100" i="16"/>
  <c r="D84" i="16"/>
  <c r="D68" i="16"/>
  <c r="D52" i="16"/>
  <c r="D30" i="16"/>
  <c r="D22" i="16"/>
  <c r="K22" i="16" s="1"/>
  <c r="D14" i="16"/>
  <c r="K14" i="16" s="1"/>
  <c r="D6" i="16"/>
  <c r="D92" i="16"/>
  <c r="D60" i="16"/>
  <c r="K60" i="16" s="1"/>
  <c r="D26" i="16"/>
  <c r="D10" i="16"/>
  <c r="K10" i="16" s="1"/>
  <c r="D63" i="16"/>
  <c r="D21" i="16"/>
  <c r="D5" i="16"/>
  <c r="D87" i="16"/>
  <c r="D71" i="16"/>
  <c r="K71" i="16" s="1"/>
  <c r="D55" i="16"/>
  <c r="K55" i="16" s="1"/>
  <c r="D39" i="16"/>
  <c r="D33" i="16"/>
  <c r="D25" i="16"/>
  <c r="D17" i="16"/>
  <c r="D9" i="16"/>
  <c r="D76" i="16"/>
  <c r="D44" i="16"/>
  <c r="D34" i="16"/>
  <c r="K34" i="16" s="1"/>
  <c r="D18" i="16"/>
  <c r="D95" i="16"/>
  <c r="D79" i="16"/>
  <c r="D47" i="16"/>
  <c r="D29" i="16"/>
  <c r="D13" i="16"/>
  <c r="K13" i="16" s="1"/>
  <c r="E2" i="14"/>
  <c r="D2" i="14"/>
  <c r="C2" i="14"/>
  <c r="B2" i="14"/>
  <c r="E27" i="8"/>
  <c r="D27" i="8"/>
  <c r="C27" i="8"/>
  <c r="B27" i="8"/>
  <c r="F18" i="2"/>
  <c r="H10" i="2"/>
  <c r="G10" i="2"/>
  <c r="E10" i="2"/>
  <c r="D28" i="8"/>
  <c r="F5" i="13" s="1"/>
  <c r="C28" i="8"/>
  <c r="E5" i="13" s="1"/>
  <c r="B28" i="8"/>
  <c r="D5" i="13" s="1"/>
  <c r="A28" i="8"/>
  <c r="C5" i="13" s="1"/>
  <c r="G21" i="8"/>
  <c r="G20" i="8"/>
  <c r="F20" i="8"/>
  <c r="E20" i="8"/>
  <c r="D20" i="8"/>
  <c r="G15" i="8"/>
  <c r="F15" i="8"/>
  <c r="E15" i="8"/>
  <c r="D15" i="8"/>
  <c r="C15" i="8"/>
  <c r="B15" i="8"/>
  <c r="A15" i="8"/>
  <c r="G14" i="8"/>
  <c r="D14" i="8"/>
  <c r="C14" i="8"/>
  <c r="B14" i="8"/>
  <c r="A14" i="8"/>
  <c r="G13" i="8"/>
  <c r="F13" i="8"/>
  <c r="E13" i="8"/>
  <c r="D13" i="8"/>
  <c r="C13" i="8"/>
  <c r="B13" i="8"/>
  <c r="A13" i="8"/>
  <c r="G12" i="8"/>
  <c r="B12" i="8"/>
  <c r="A12" i="8"/>
  <c r="G11" i="8"/>
  <c r="F11" i="8"/>
  <c r="E11" i="8"/>
  <c r="D11" i="8"/>
  <c r="F6" i="8"/>
  <c r="E6" i="8"/>
  <c r="D6" i="8"/>
  <c r="A6" i="8"/>
  <c r="F5" i="8"/>
  <c r="E5" i="8"/>
  <c r="D5" i="8"/>
  <c r="A5" i="8"/>
  <c r="F4" i="8"/>
  <c r="E4" i="8"/>
  <c r="D4" i="8"/>
  <c r="C4" i="8"/>
  <c r="A4" i="8"/>
  <c r="F3" i="8"/>
  <c r="F8" i="8" s="1"/>
  <c r="E3" i="8"/>
  <c r="E8" i="8" s="1"/>
  <c r="D3" i="8"/>
  <c r="C3" i="8"/>
  <c r="C8" i="8" s="1"/>
  <c r="G2" i="8"/>
  <c r="G2" i="10" s="1"/>
  <c r="F2" i="8"/>
  <c r="F2" i="10" s="1"/>
  <c r="E2" i="8"/>
  <c r="E2" i="10" s="1"/>
  <c r="D2" i="8"/>
  <c r="D2" i="10" s="1"/>
  <c r="B2" i="10"/>
  <c r="A2" i="8"/>
  <c r="E18" i="2"/>
  <c r="D18" i="2"/>
  <c r="C18" i="2"/>
  <c r="F14" i="8"/>
  <c r="E14" i="8"/>
  <c r="F12" i="8"/>
  <c r="E12" i="8"/>
  <c r="D12" i="8"/>
  <c r="C12" i="8"/>
  <c r="D8" i="8" l="1"/>
  <c r="I65" i="16"/>
  <c r="I54" i="16"/>
  <c r="I76" i="16"/>
  <c r="J23" i="16"/>
  <c r="J65" i="16"/>
  <c r="J8" i="16"/>
  <c r="J40" i="16"/>
  <c r="J5" i="16"/>
  <c r="J37" i="16"/>
  <c r="L55" i="16"/>
  <c r="L7" i="16"/>
  <c r="L23" i="16"/>
  <c r="L40" i="16"/>
  <c r="L37" i="16"/>
  <c r="J19" i="16"/>
  <c r="K17" i="16"/>
  <c r="K84" i="16"/>
  <c r="K59" i="16"/>
  <c r="K91" i="16"/>
  <c r="K12" i="16"/>
  <c r="K48" i="16"/>
  <c r="K73" i="16"/>
  <c r="M27" i="16"/>
  <c r="M101" i="16"/>
  <c r="M58" i="16"/>
  <c r="M49" i="16"/>
  <c r="M81" i="16"/>
  <c r="M10" i="16"/>
  <c r="M26" i="16"/>
  <c r="M72" i="16"/>
  <c r="I13" i="16"/>
  <c r="I10" i="16"/>
  <c r="I26" i="16"/>
  <c r="I43" i="16"/>
  <c r="I59" i="16"/>
  <c r="I75" i="16"/>
  <c r="I91" i="16"/>
  <c r="I44" i="16"/>
  <c r="J26" i="16"/>
  <c r="J72" i="16"/>
  <c r="J101" i="16"/>
  <c r="L74" i="16"/>
  <c r="L17" i="16"/>
  <c r="L10" i="16"/>
  <c r="L26" i="16"/>
  <c r="L43" i="16"/>
  <c r="L75" i="16"/>
  <c r="L72" i="16"/>
  <c r="L101" i="16"/>
  <c r="K44" i="16"/>
  <c r="K16" i="16"/>
  <c r="K45" i="16"/>
  <c r="K42" i="16"/>
  <c r="K58" i="16"/>
  <c r="K74" i="16"/>
  <c r="K90" i="16"/>
  <c r="M74" i="16"/>
  <c r="M13" i="16"/>
  <c r="M43" i="16"/>
  <c r="M59" i="16"/>
  <c r="M75" i="16"/>
  <c r="M91" i="16"/>
  <c r="M44" i="16"/>
  <c r="I27" i="16"/>
  <c r="I81" i="16"/>
  <c r="I17" i="16"/>
  <c r="I58" i="16"/>
  <c r="I90" i="16"/>
  <c r="I48" i="16"/>
  <c r="J84" i="16"/>
  <c r="J44" i="16"/>
  <c r="J27" i="16"/>
  <c r="J81" i="16"/>
  <c r="J12" i="16"/>
  <c r="J48" i="16"/>
  <c r="J45" i="16"/>
  <c r="L90" i="16"/>
  <c r="L11" i="16"/>
  <c r="L27" i="16"/>
  <c r="L44" i="16"/>
  <c r="L73" i="16"/>
  <c r="K26" i="16"/>
  <c r="K11" i="16"/>
  <c r="K27" i="16"/>
  <c r="K72" i="16"/>
  <c r="K101" i="16"/>
  <c r="M45" i="16"/>
  <c r="M11" i="16"/>
  <c r="M12" i="16"/>
  <c r="M42" i="16"/>
  <c r="M73" i="16"/>
  <c r="M84" i="16"/>
  <c r="I11" i="16"/>
  <c r="I49" i="16"/>
  <c r="K95" i="16"/>
  <c r="K52" i="16"/>
  <c r="K20" i="16"/>
  <c r="K46" i="16"/>
  <c r="K62" i="16"/>
  <c r="K78" i="16"/>
  <c r="K35" i="16"/>
  <c r="M98" i="16"/>
  <c r="K100" i="16"/>
  <c r="K99" i="16"/>
  <c r="M50" i="16"/>
  <c r="K33" i="16"/>
  <c r="K23" i="16"/>
  <c r="K4" i="16"/>
  <c r="K36" i="16"/>
  <c r="K96" i="16"/>
  <c r="K65" i="16"/>
  <c r="K97" i="16"/>
  <c r="M35" i="16"/>
  <c r="M82" i="16"/>
  <c r="M93" i="16"/>
  <c r="M4" i="16"/>
  <c r="M36" i="16"/>
  <c r="M33" i="16"/>
  <c r="M65" i="16"/>
  <c r="M97" i="16"/>
  <c r="M18" i="16"/>
  <c r="M64" i="16"/>
  <c r="I41" i="16"/>
  <c r="I97" i="16"/>
  <c r="I8" i="16"/>
  <c r="I5" i="16"/>
  <c r="I37" i="16"/>
  <c r="J7" i="16"/>
  <c r="J76" i="16"/>
  <c r="J97" i="16"/>
  <c r="J39" i="16"/>
  <c r="J55" i="16"/>
  <c r="J71" i="16"/>
  <c r="J87" i="16"/>
  <c r="L8" i="16"/>
  <c r="L5" i="16"/>
  <c r="L87" i="16"/>
  <c r="L64" i="16"/>
  <c r="L77" i="16"/>
  <c r="K92" i="16"/>
  <c r="K19" i="16"/>
  <c r="K67" i="16"/>
  <c r="K32" i="16"/>
  <c r="K93" i="16"/>
  <c r="M19" i="16"/>
  <c r="K76" i="16"/>
  <c r="K87" i="16"/>
  <c r="K6" i="16"/>
  <c r="K7" i="16"/>
  <c r="K64" i="16"/>
  <c r="M69" i="16"/>
  <c r="K29" i="16"/>
  <c r="K18" i="16"/>
  <c r="K9" i="16"/>
  <c r="K39" i="16"/>
  <c r="K5" i="16"/>
  <c r="K68" i="16"/>
  <c r="K51" i="16"/>
  <c r="K83" i="16"/>
  <c r="K8" i="16"/>
  <c r="K40" i="16"/>
  <c r="K37" i="16"/>
  <c r="K69" i="16"/>
  <c r="K50" i="16"/>
  <c r="K66" i="16"/>
  <c r="K82" i="16"/>
  <c r="K98" i="16"/>
  <c r="M7" i="16"/>
  <c r="M32" i="16"/>
  <c r="M5" i="16"/>
  <c r="M41" i="16"/>
  <c r="M6" i="16"/>
  <c r="M22" i="16"/>
  <c r="M38" i="16"/>
  <c r="M70" i="16"/>
  <c r="I73" i="16"/>
  <c r="I36" i="16"/>
  <c r="I16" i="16"/>
  <c r="I9" i="16"/>
  <c r="I45" i="16"/>
  <c r="I77" i="16"/>
  <c r="I6" i="16"/>
  <c r="I22" i="16"/>
  <c r="I42" i="16"/>
  <c r="I74" i="16"/>
  <c r="I39" i="16"/>
  <c r="I55" i="16"/>
  <c r="I71" i="16"/>
  <c r="I87" i="16"/>
  <c r="I40" i="16"/>
  <c r="I72" i="16"/>
  <c r="J10" i="16"/>
  <c r="J6" i="16"/>
  <c r="J11" i="16"/>
  <c r="J49" i="16"/>
  <c r="J4" i="16"/>
  <c r="J36" i="16"/>
  <c r="J64" i="16"/>
  <c r="J17" i="16"/>
  <c r="J43" i="16"/>
  <c r="J59" i="16"/>
  <c r="J75" i="16"/>
  <c r="J91" i="16"/>
  <c r="L58" i="16"/>
  <c r="L13" i="16"/>
  <c r="L9" i="16"/>
  <c r="L39" i="16"/>
  <c r="L6" i="16"/>
  <c r="L22" i="16"/>
  <c r="L38" i="16"/>
  <c r="L70" i="16"/>
  <c r="L84" i="16"/>
  <c r="L49" i="16"/>
  <c r="L65" i="16"/>
  <c r="L81" i="16"/>
  <c r="L97" i="16"/>
  <c r="M28" i="16"/>
  <c r="M29" i="16"/>
  <c r="M57" i="16"/>
  <c r="M60" i="16"/>
  <c r="M92" i="16"/>
  <c r="I57" i="16"/>
  <c r="I32" i="16"/>
  <c r="I33" i="16"/>
  <c r="I93" i="16"/>
  <c r="I96" i="16"/>
  <c r="J60" i="16"/>
  <c r="J57" i="16"/>
  <c r="J28" i="16"/>
  <c r="J51" i="16"/>
  <c r="J67" i="16"/>
  <c r="J83" i="16"/>
  <c r="J99" i="16"/>
  <c r="L98" i="16"/>
  <c r="L82" i="16"/>
  <c r="L51" i="16"/>
  <c r="L83" i="16"/>
  <c r="L60" i="16"/>
  <c r="L92" i="16"/>
  <c r="L57" i="16"/>
  <c r="M34" i="16"/>
  <c r="M96" i="16"/>
  <c r="I35" i="16"/>
  <c r="I69" i="16"/>
  <c r="I18" i="16"/>
  <c r="I34" i="16"/>
  <c r="I66" i="16"/>
  <c r="I98" i="16"/>
  <c r="I51" i="16"/>
  <c r="I67" i="16"/>
  <c r="I83" i="16"/>
  <c r="I99" i="16"/>
  <c r="I68" i="16"/>
  <c r="I100" i="16"/>
  <c r="J100" i="16"/>
  <c r="J35" i="16"/>
  <c r="J32" i="16"/>
  <c r="J29" i="16"/>
  <c r="L33" i="16"/>
  <c r="L18" i="16"/>
  <c r="L34" i="16"/>
  <c r="L96" i="16"/>
  <c r="L93" i="16"/>
  <c r="M51" i="16"/>
  <c r="M67" i="16"/>
  <c r="M83" i="16"/>
  <c r="M99" i="16"/>
  <c r="M68" i="16"/>
  <c r="M100" i="16"/>
  <c r="I28" i="16"/>
  <c r="J18" i="16"/>
  <c r="J92" i="16"/>
  <c r="J96" i="16"/>
  <c r="J33" i="16"/>
  <c r="J93" i="16"/>
  <c r="L32" i="16"/>
  <c r="L19" i="16"/>
  <c r="L35" i="16"/>
  <c r="L67" i="16"/>
  <c r="L99" i="16"/>
  <c r="L68" i="16"/>
  <c r="L100" i="16"/>
  <c r="K47" i="16"/>
  <c r="K21" i="16"/>
  <c r="K15" i="16"/>
  <c r="K31" i="16"/>
  <c r="K80" i="16"/>
  <c r="K89" i="16"/>
  <c r="K102" i="16"/>
  <c r="M24" i="16"/>
  <c r="M15" i="16"/>
  <c r="M61" i="16"/>
  <c r="M20" i="16"/>
  <c r="M25" i="16"/>
  <c r="M46" i="16"/>
  <c r="M78" i="16"/>
  <c r="M56" i="16"/>
  <c r="M88" i="16"/>
  <c r="I89" i="16"/>
  <c r="I31" i="16"/>
  <c r="I24" i="16"/>
  <c r="I78" i="16"/>
  <c r="I53" i="16"/>
  <c r="I85" i="16"/>
  <c r="J31" i="16"/>
  <c r="J14" i="16"/>
  <c r="J24" i="16"/>
  <c r="J21" i="16"/>
  <c r="J47" i="16"/>
  <c r="J63" i="16"/>
  <c r="J79" i="16"/>
  <c r="J95" i="16"/>
  <c r="L95" i="16"/>
  <c r="L46" i="16"/>
  <c r="L78" i="16"/>
  <c r="L56" i="16"/>
  <c r="L88" i="16"/>
  <c r="L53" i="16"/>
  <c r="L85" i="16"/>
  <c r="K79" i="16"/>
  <c r="K25" i="16"/>
  <c r="K63" i="16"/>
  <c r="K30" i="16"/>
  <c r="K56" i="16"/>
  <c r="K88" i="16"/>
  <c r="K61" i="16"/>
  <c r="M89" i="16"/>
  <c r="M14" i="16"/>
  <c r="M30" i="16"/>
  <c r="I94" i="16"/>
  <c r="I61" i="16"/>
  <c r="I14" i="16"/>
  <c r="I30" i="16"/>
  <c r="I47" i="16"/>
  <c r="I63" i="16"/>
  <c r="I79" i="16"/>
  <c r="I95" i="16"/>
  <c r="I80" i="16"/>
  <c r="J80" i="16"/>
  <c r="J25" i="16"/>
  <c r="J102" i="16"/>
  <c r="L47" i="16"/>
  <c r="L25" i="16"/>
  <c r="L14" i="16"/>
  <c r="L30" i="16"/>
  <c r="L89" i="16"/>
  <c r="K94" i="16"/>
  <c r="M31" i="16"/>
  <c r="M62" i="16"/>
  <c r="M94" i="16"/>
  <c r="M47" i="16"/>
  <c r="M63" i="16"/>
  <c r="M79" i="16"/>
  <c r="M95" i="16"/>
  <c r="M80" i="16"/>
  <c r="I102" i="16"/>
  <c r="I20" i="16"/>
  <c r="I46" i="16"/>
  <c r="I21" i="16"/>
  <c r="I52" i="16"/>
  <c r="J89" i="16"/>
  <c r="J30" i="16"/>
  <c r="J56" i="16"/>
  <c r="J88" i="16"/>
  <c r="J53" i="16"/>
  <c r="J85" i="16"/>
  <c r="L21" i="16"/>
  <c r="L79" i="16"/>
  <c r="L62" i="16"/>
  <c r="L94" i="16"/>
  <c r="L15" i="16"/>
  <c r="L31" i="16"/>
  <c r="L80" i="16"/>
  <c r="L61" i="16"/>
  <c r="B1" i="17"/>
  <c r="M2" i="10"/>
  <c r="G1" i="17"/>
  <c r="L2" i="10"/>
  <c r="F1" i="17"/>
  <c r="K2" i="10"/>
  <c r="E1" i="17"/>
  <c r="J2" i="10"/>
  <c r="D1" i="17"/>
  <c r="D3" i="13"/>
  <c r="G17" i="8"/>
  <c r="C17" i="8"/>
  <c r="D17" i="8"/>
  <c r="D4" i="13" s="1"/>
  <c r="E17" i="8"/>
  <c r="E22" i="8" s="1"/>
  <c r="B17" i="8"/>
  <c r="B4" i="13" s="1"/>
  <c r="F17" i="8"/>
  <c r="G94" i="17" l="1"/>
  <c r="G78" i="17"/>
  <c r="G62" i="17"/>
  <c r="G46" i="17"/>
  <c r="G30" i="17"/>
  <c r="G93" i="17"/>
  <c r="G77" i="17"/>
  <c r="G61" i="17"/>
  <c r="G45" i="17"/>
  <c r="G29" i="17"/>
  <c r="G13" i="17"/>
  <c r="G72" i="17"/>
  <c r="G40" i="17"/>
  <c r="G15" i="17"/>
  <c r="G4" i="17"/>
  <c r="G44" i="17"/>
  <c r="G75" i="17"/>
  <c r="G43" i="17"/>
  <c r="G19" i="17"/>
  <c r="G100" i="17"/>
  <c r="G52" i="17"/>
  <c r="G87" i="17"/>
  <c r="G79" i="17"/>
  <c r="G39" i="17"/>
  <c r="G31" i="17"/>
  <c r="G66" i="17"/>
  <c r="G80" i="17"/>
  <c r="G83" i="17"/>
  <c r="G22" i="17"/>
  <c r="G63" i="17"/>
  <c r="G90" i="17"/>
  <c r="G74" i="17"/>
  <c r="G58" i="17"/>
  <c r="G42" i="17"/>
  <c r="G26" i="17"/>
  <c r="G89" i="17"/>
  <c r="G73" i="17"/>
  <c r="G57" i="17"/>
  <c r="G41" i="17"/>
  <c r="G25" i="17"/>
  <c r="G96" i="17"/>
  <c r="G64" i="17"/>
  <c r="G32" i="17"/>
  <c r="G14" i="17"/>
  <c r="G3" i="17"/>
  <c r="G99" i="17"/>
  <c r="G67" i="17"/>
  <c r="G35" i="17"/>
  <c r="G18" i="17"/>
  <c r="G84" i="17"/>
  <c r="G36" i="17"/>
  <c r="G55" i="17"/>
  <c r="G47" i="17"/>
  <c r="G5" i="17"/>
  <c r="G6" i="17"/>
  <c r="G82" i="17"/>
  <c r="G34" i="17"/>
  <c r="G81" i="17"/>
  <c r="G49" i="17"/>
  <c r="G33" i="17"/>
  <c r="G48" i="17"/>
  <c r="G8" i="17"/>
  <c r="G51" i="17"/>
  <c r="G7" i="17"/>
  <c r="G9" i="17"/>
  <c r="G102" i="17"/>
  <c r="G86" i="17"/>
  <c r="G70" i="17"/>
  <c r="G54" i="17"/>
  <c r="G38" i="17"/>
  <c r="G101" i="17"/>
  <c r="G85" i="17"/>
  <c r="G69" i="17"/>
  <c r="G53" i="17"/>
  <c r="G37" i="17"/>
  <c r="G21" i="17"/>
  <c r="G88" i="17"/>
  <c r="G56" i="17"/>
  <c r="G24" i="17"/>
  <c r="G12" i="17"/>
  <c r="G92" i="17"/>
  <c r="G91" i="17"/>
  <c r="G59" i="17"/>
  <c r="G27" i="17"/>
  <c r="G11" i="17"/>
  <c r="G68" i="17"/>
  <c r="G28" i="17"/>
  <c r="G23" i="17"/>
  <c r="G10" i="17"/>
  <c r="G95" i="17"/>
  <c r="G98" i="17"/>
  <c r="G50" i="17"/>
  <c r="G97" i="17"/>
  <c r="G65" i="17"/>
  <c r="G17" i="17"/>
  <c r="G16" i="17"/>
  <c r="G76" i="17"/>
  <c r="G20" i="17"/>
  <c r="G60" i="17"/>
  <c r="G71" i="17"/>
  <c r="D21" i="8"/>
  <c r="E21" i="8"/>
  <c r="E24" i="8" s="1"/>
  <c r="E8" i="13" s="1"/>
  <c r="E96" i="17"/>
  <c r="E80" i="17"/>
  <c r="E64" i="17"/>
  <c r="E48" i="17"/>
  <c r="E32" i="17"/>
  <c r="E99" i="17"/>
  <c r="E83" i="17"/>
  <c r="E67" i="17"/>
  <c r="E51" i="17"/>
  <c r="E35" i="17"/>
  <c r="E19" i="17"/>
  <c r="E82" i="17"/>
  <c r="E50" i="17"/>
  <c r="E54" i="17"/>
  <c r="E17" i="17"/>
  <c r="E93" i="17"/>
  <c r="E61" i="17"/>
  <c r="E29" i="17"/>
  <c r="E14" i="17"/>
  <c r="E92" i="17"/>
  <c r="E76" i="17"/>
  <c r="E60" i="17"/>
  <c r="E44" i="17"/>
  <c r="E28" i="17"/>
  <c r="E95" i="17"/>
  <c r="E79" i="17"/>
  <c r="E63" i="17"/>
  <c r="E47" i="17"/>
  <c r="E31" i="17"/>
  <c r="E15" i="17"/>
  <c r="E74" i="17"/>
  <c r="E42" i="17"/>
  <c r="E102" i="17"/>
  <c r="E88" i="17"/>
  <c r="E72" i="17"/>
  <c r="E56" i="17"/>
  <c r="E40" i="17"/>
  <c r="E24" i="17"/>
  <c r="E91" i="17"/>
  <c r="E75" i="17"/>
  <c r="E59" i="17"/>
  <c r="E43" i="17"/>
  <c r="E27" i="17"/>
  <c r="E98" i="17"/>
  <c r="E66" i="17"/>
  <c r="E34" i="17"/>
  <c r="E10" i="17"/>
  <c r="E86" i="17"/>
  <c r="E62" i="17"/>
  <c r="E12" i="17"/>
  <c r="E77" i="17"/>
  <c r="E45" i="17"/>
  <c r="E9" i="17"/>
  <c r="E38" i="17"/>
  <c r="E5" i="17"/>
  <c r="E78" i="17"/>
  <c r="E18" i="17"/>
  <c r="E81" i="17"/>
  <c r="E11" i="17"/>
  <c r="E65" i="17"/>
  <c r="E7" i="17"/>
  <c r="E25" i="17"/>
  <c r="E4" i="17"/>
  <c r="E33" i="17"/>
  <c r="E8" i="17"/>
  <c r="E6" i="17"/>
  <c r="E85" i="17"/>
  <c r="E30" i="17"/>
  <c r="E41" i="17"/>
  <c r="E57" i="17"/>
  <c r="E100" i="17"/>
  <c r="E84" i="17"/>
  <c r="E68" i="17"/>
  <c r="E52" i="17"/>
  <c r="E36" i="17"/>
  <c r="E101" i="17"/>
  <c r="E69" i="17"/>
  <c r="E37" i="17"/>
  <c r="E13" i="17"/>
  <c r="E16" i="17"/>
  <c r="E49" i="17"/>
  <c r="E20" i="17"/>
  <c r="E53" i="17"/>
  <c r="E97" i="17"/>
  <c r="E21" i="17"/>
  <c r="E90" i="17"/>
  <c r="E58" i="17"/>
  <c r="E26" i="17"/>
  <c r="E70" i="17"/>
  <c r="E46" i="17"/>
  <c r="E73" i="17"/>
  <c r="E22" i="17"/>
  <c r="E3" i="17"/>
  <c r="E89" i="17"/>
  <c r="E87" i="17"/>
  <c r="E71" i="17"/>
  <c r="E55" i="17"/>
  <c r="E39" i="17"/>
  <c r="E23" i="17"/>
  <c r="E94" i="17"/>
  <c r="B95" i="17"/>
  <c r="B79" i="17"/>
  <c r="B63" i="17"/>
  <c r="B47" i="17"/>
  <c r="B31" i="17"/>
  <c r="B15" i="17"/>
  <c r="B91" i="17"/>
  <c r="B75" i="17"/>
  <c r="B59" i="17"/>
  <c r="B43" i="17"/>
  <c r="B27" i="17"/>
  <c r="B11" i="17"/>
  <c r="B87" i="17"/>
  <c r="B71" i="17"/>
  <c r="B55" i="17"/>
  <c r="B39" i="17"/>
  <c r="B23" i="17"/>
  <c r="B7" i="17"/>
  <c r="B51" i="17"/>
  <c r="B94" i="17"/>
  <c r="B78" i="17"/>
  <c r="B62" i="17"/>
  <c r="B46" i="17"/>
  <c r="B30" i="17"/>
  <c r="B14" i="17"/>
  <c r="B3" i="17"/>
  <c r="B76" i="17"/>
  <c r="B44" i="17"/>
  <c r="B12" i="17"/>
  <c r="B81" i="17"/>
  <c r="B49" i="17"/>
  <c r="B17" i="17"/>
  <c r="B88" i="17"/>
  <c r="B56" i="17"/>
  <c r="B24" i="17"/>
  <c r="B101" i="17"/>
  <c r="B69" i="17"/>
  <c r="B37" i="17"/>
  <c r="B5" i="17"/>
  <c r="B73" i="17"/>
  <c r="B41" i="17"/>
  <c r="B48" i="17"/>
  <c r="B61" i="17"/>
  <c r="B82" i="17"/>
  <c r="B34" i="17"/>
  <c r="B18" i="17"/>
  <c r="B20" i="17"/>
  <c r="B89" i="17"/>
  <c r="B25" i="17"/>
  <c r="B32" i="17"/>
  <c r="B77" i="17"/>
  <c r="B99" i="17"/>
  <c r="B35" i="17"/>
  <c r="B90" i="17"/>
  <c r="B74" i="17"/>
  <c r="B58" i="17"/>
  <c r="B42" i="17"/>
  <c r="B26" i="17"/>
  <c r="B10" i="17"/>
  <c r="B100" i="17"/>
  <c r="B68" i="17"/>
  <c r="B36" i="17"/>
  <c r="B4" i="17"/>
  <c r="B9" i="17"/>
  <c r="B80" i="17"/>
  <c r="B16" i="17"/>
  <c r="B93" i="17"/>
  <c r="B29" i="17"/>
  <c r="B66" i="17"/>
  <c r="B84" i="17"/>
  <c r="B64" i="17"/>
  <c r="B45" i="17"/>
  <c r="B83" i="17"/>
  <c r="B19" i="17"/>
  <c r="B102" i="17"/>
  <c r="B86" i="17"/>
  <c r="B70" i="17"/>
  <c r="B54" i="17"/>
  <c r="B38" i="17"/>
  <c r="B22" i="17"/>
  <c r="B6" i="17"/>
  <c r="B92" i="17"/>
  <c r="B60" i="17"/>
  <c r="B28" i="17"/>
  <c r="B97" i="17"/>
  <c r="B65" i="17"/>
  <c r="B33" i="17"/>
  <c r="B72" i="17"/>
  <c r="B40" i="17"/>
  <c r="B8" i="17"/>
  <c r="B85" i="17"/>
  <c r="B53" i="17"/>
  <c r="B21" i="17"/>
  <c r="B67" i="17"/>
  <c r="B98" i="17"/>
  <c r="B50" i="17"/>
  <c r="B52" i="17"/>
  <c r="B57" i="17"/>
  <c r="B96" i="17"/>
  <c r="B13" i="17"/>
  <c r="C3" i="13"/>
  <c r="C90" i="17"/>
  <c r="C74" i="17"/>
  <c r="C58" i="17"/>
  <c r="C42" i="17"/>
  <c r="C26" i="17"/>
  <c r="C93" i="17"/>
  <c r="C77" i="17"/>
  <c r="C61" i="17"/>
  <c r="C45" i="17"/>
  <c r="C29" i="17"/>
  <c r="C76" i="17"/>
  <c r="C44" i="17"/>
  <c r="C20" i="17"/>
  <c r="C12" i="17"/>
  <c r="C3" i="17"/>
  <c r="C80" i="17"/>
  <c r="C87" i="17"/>
  <c r="C55" i="17"/>
  <c r="C23" i="17"/>
  <c r="C11" i="17"/>
  <c r="C102" i="17"/>
  <c r="C86" i="17"/>
  <c r="C70" i="17"/>
  <c r="C54" i="17"/>
  <c r="C38" i="17"/>
  <c r="C89" i="17"/>
  <c r="C73" i="17"/>
  <c r="C57" i="17"/>
  <c r="C41" i="17"/>
  <c r="C25" i="17"/>
  <c r="C100" i="17"/>
  <c r="C68" i="17"/>
  <c r="C36" i="17"/>
  <c r="C19" i="17"/>
  <c r="C8" i="17"/>
  <c r="C64" i="17"/>
  <c r="C98" i="17"/>
  <c r="C82" i="17"/>
  <c r="C66" i="17"/>
  <c r="C50" i="17"/>
  <c r="C34" i="17"/>
  <c r="C101" i="17"/>
  <c r="C85" i="17"/>
  <c r="C69" i="17"/>
  <c r="C53" i="17"/>
  <c r="C37" i="17"/>
  <c r="C21" i="17"/>
  <c r="C92" i="17"/>
  <c r="C60" i="17"/>
  <c r="C28" i="17"/>
  <c r="C18" i="17"/>
  <c r="C4" i="17"/>
  <c r="C48" i="17"/>
  <c r="C71" i="17"/>
  <c r="C39" i="17"/>
  <c r="C84" i="17"/>
  <c r="C52" i="17"/>
  <c r="C96" i="17"/>
  <c r="C72" i="17"/>
  <c r="C95" i="17"/>
  <c r="C63" i="17"/>
  <c r="C31" i="17"/>
  <c r="C40" i="17"/>
  <c r="C5" i="17"/>
  <c r="C35" i="17"/>
  <c r="C14" i="17"/>
  <c r="C6" i="17"/>
  <c r="C91" i="17"/>
  <c r="C51" i="17"/>
  <c r="C10" i="17"/>
  <c r="C33" i="17"/>
  <c r="C9" i="17"/>
  <c r="C94" i="17"/>
  <c r="C78" i="17"/>
  <c r="C62" i="17"/>
  <c r="C46" i="17"/>
  <c r="C30" i="17"/>
  <c r="C32" i="17"/>
  <c r="C88" i="17"/>
  <c r="C75" i="17"/>
  <c r="C59" i="17"/>
  <c r="C13" i="17"/>
  <c r="C22" i="17"/>
  <c r="C56" i="17"/>
  <c r="C83" i="17"/>
  <c r="C24" i="17"/>
  <c r="C79" i="17"/>
  <c r="C47" i="17"/>
  <c r="C7" i="17"/>
  <c r="C43" i="17"/>
  <c r="C99" i="17"/>
  <c r="C27" i="17"/>
  <c r="C16" i="17"/>
  <c r="C97" i="17"/>
  <c r="C81" i="17"/>
  <c r="C65" i="17"/>
  <c r="C49" i="17"/>
  <c r="C17" i="17"/>
  <c r="C15" i="17"/>
  <c r="C67" i="17"/>
  <c r="D93" i="17"/>
  <c r="D77" i="17"/>
  <c r="D61" i="17"/>
  <c r="D45" i="17"/>
  <c r="D29" i="17"/>
  <c r="D96" i="17"/>
  <c r="D80" i="17"/>
  <c r="D64" i="17"/>
  <c r="D48" i="17"/>
  <c r="D32" i="17"/>
  <c r="D16" i="17"/>
  <c r="D95" i="17"/>
  <c r="D63" i="17"/>
  <c r="D31" i="17"/>
  <c r="D67" i="17"/>
  <c r="D27" i="17"/>
  <c r="D74" i="17"/>
  <c r="D42" i="17"/>
  <c r="D89" i="17"/>
  <c r="D73" i="17"/>
  <c r="D57" i="17"/>
  <c r="D41" i="17"/>
  <c r="D25" i="17"/>
  <c r="D92" i="17"/>
  <c r="D76" i="17"/>
  <c r="D60" i="17"/>
  <c r="D44" i="17"/>
  <c r="D28" i="17"/>
  <c r="D87" i="17"/>
  <c r="D55" i="17"/>
  <c r="D23" i="17"/>
  <c r="D11" i="17"/>
  <c r="D101" i="17"/>
  <c r="D85" i="17"/>
  <c r="D69" i="17"/>
  <c r="D53" i="17"/>
  <c r="D37" i="17"/>
  <c r="D88" i="17"/>
  <c r="D72" i="17"/>
  <c r="D56" i="17"/>
  <c r="D40" i="17"/>
  <c r="D24" i="17"/>
  <c r="D79" i="17"/>
  <c r="D47" i="17"/>
  <c r="D22" i="17"/>
  <c r="D7" i="17"/>
  <c r="D99" i="17"/>
  <c r="D75" i="17"/>
  <c r="D90" i="17"/>
  <c r="D58" i="17"/>
  <c r="D26" i="17"/>
  <c r="D71" i="17"/>
  <c r="D39" i="17"/>
  <c r="D21" i="17"/>
  <c r="D15" i="17"/>
  <c r="D91" i="17"/>
  <c r="D30" i="17"/>
  <c r="D86" i="17"/>
  <c r="D17" i="17"/>
  <c r="D102" i="17"/>
  <c r="D66" i="17"/>
  <c r="D10" i="17"/>
  <c r="D43" i="17"/>
  <c r="D46" i="17"/>
  <c r="D5" i="17"/>
  <c r="D100" i="17"/>
  <c r="D84" i="17"/>
  <c r="D68" i="17"/>
  <c r="D52" i="17"/>
  <c r="D36" i="17"/>
  <c r="D20" i="17"/>
  <c r="D82" i="17"/>
  <c r="D50" i="17"/>
  <c r="D54" i="17"/>
  <c r="D70" i="17"/>
  <c r="D6" i="17"/>
  <c r="D12" i="17"/>
  <c r="D83" i="17"/>
  <c r="D51" i="17"/>
  <c r="D59" i="17"/>
  <c r="D35" i="17"/>
  <c r="D14" i="17"/>
  <c r="D94" i="17"/>
  <c r="D19" i="17"/>
  <c r="D8" i="17"/>
  <c r="D9" i="17"/>
  <c r="D78" i="17"/>
  <c r="D4" i="17"/>
  <c r="D38" i="17"/>
  <c r="D97" i="17"/>
  <c r="D81" i="17"/>
  <c r="D65" i="17"/>
  <c r="D49" i="17"/>
  <c r="D33" i="17"/>
  <c r="D98" i="17"/>
  <c r="D34" i="17"/>
  <c r="D13" i="17"/>
  <c r="D62" i="17"/>
  <c r="D18" i="17"/>
  <c r="D3" i="17"/>
  <c r="C21" i="8"/>
  <c r="F21" i="8"/>
  <c r="F99" i="17"/>
  <c r="F83" i="17"/>
  <c r="F67" i="17"/>
  <c r="F51" i="17"/>
  <c r="F35" i="17"/>
  <c r="F102" i="17"/>
  <c r="F86" i="17"/>
  <c r="F70" i="17"/>
  <c r="F54" i="17"/>
  <c r="F38" i="17"/>
  <c r="F22" i="17"/>
  <c r="F101" i="17"/>
  <c r="F69" i="17"/>
  <c r="F37" i="17"/>
  <c r="F5" i="17"/>
  <c r="F41" i="17"/>
  <c r="F80" i="17"/>
  <c r="F48" i="17"/>
  <c r="F95" i="17"/>
  <c r="F79" i="17"/>
  <c r="F63" i="17"/>
  <c r="F47" i="17"/>
  <c r="F31" i="17"/>
  <c r="F98" i="17"/>
  <c r="F82" i="17"/>
  <c r="F66" i="17"/>
  <c r="F50" i="17"/>
  <c r="F34" i="17"/>
  <c r="F18" i="17"/>
  <c r="F93" i="17"/>
  <c r="F61" i="17"/>
  <c r="F29" i="17"/>
  <c r="F89" i="17"/>
  <c r="F91" i="17"/>
  <c r="F75" i="17"/>
  <c r="F59" i="17"/>
  <c r="F43" i="17"/>
  <c r="F27" i="17"/>
  <c r="F94" i="17"/>
  <c r="F78" i="17"/>
  <c r="F62" i="17"/>
  <c r="F46" i="17"/>
  <c r="F30" i="17"/>
  <c r="F14" i="17"/>
  <c r="F85" i="17"/>
  <c r="F53" i="17"/>
  <c r="F13" i="17"/>
  <c r="F33" i="17"/>
  <c r="F21" i="17"/>
  <c r="F96" i="17"/>
  <c r="F64" i="17"/>
  <c r="F32" i="17"/>
  <c r="F16" i="17"/>
  <c r="F12" i="17"/>
  <c r="F72" i="17"/>
  <c r="F40" i="17"/>
  <c r="F15" i="17"/>
  <c r="F8" i="17"/>
  <c r="F65" i="17"/>
  <c r="F11" i="17"/>
  <c r="F60" i="17"/>
  <c r="F76" i="17"/>
  <c r="F84" i="17"/>
  <c r="F44" i="17"/>
  <c r="F81" i="17"/>
  <c r="F6" i="17"/>
  <c r="F90" i="17"/>
  <c r="F74" i="17"/>
  <c r="F58" i="17"/>
  <c r="F42" i="17"/>
  <c r="F26" i="17"/>
  <c r="F9" i="17"/>
  <c r="F57" i="17"/>
  <c r="F4" i="17"/>
  <c r="F73" i="17"/>
  <c r="F49" i="17"/>
  <c r="F25" i="17"/>
  <c r="F100" i="17"/>
  <c r="F28" i="17"/>
  <c r="F19" i="17"/>
  <c r="F3" i="17"/>
  <c r="F20" i="17"/>
  <c r="F36" i="17"/>
  <c r="F92" i="17"/>
  <c r="F7" i="17"/>
  <c r="F77" i="17"/>
  <c r="F45" i="17"/>
  <c r="F88" i="17"/>
  <c r="F56" i="17"/>
  <c r="F24" i="17"/>
  <c r="F97" i="17"/>
  <c r="F68" i="17"/>
  <c r="F52" i="17"/>
  <c r="F10" i="17"/>
  <c r="F87" i="17"/>
  <c r="F71" i="17"/>
  <c r="F55" i="17"/>
  <c r="F39" i="17"/>
  <c r="F23" i="17"/>
  <c r="F17" i="17"/>
  <c r="D22" i="8"/>
  <c r="G4" i="13"/>
  <c r="G22" i="8"/>
  <c r="G24" i="8" s="1"/>
  <c r="G8" i="13" s="1"/>
  <c r="E4" i="13"/>
  <c r="F2" i="17"/>
  <c r="B2" i="17"/>
  <c r="F3" i="13"/>
  <c r="E3" i="13"/>
  <c r="E2" i="17"/>
  <c r="D2" i="17"/>
  <c r="C2" i="17"/>
  <c r="C22" i="8"/>
  <c r="B21" i="8"/>
  <c r="C4" i="13"/>
  <c r="B22" i="8"/>
  <c r="F4" i="13"/>
  <c r="F22" i="8"/>
  <c r="D24" i="8" l="1"/>
  <c r="D8" i="13" s="1"/>
  <c r="G101" i="10"/>
  <c r="G85" i="10"/>
  <c r="G69" i="10"/>
  <c r="G53" i="10"/>
  <c r="G37" i="10"/>
  <c r="G88" i="10"/>
  <c r="G72" i="10"/>
  <c r="G95" i="10"/>
  <c r="G79" i="10"/>
  <c r="G63" i="10"/>
  <c r="G47" i="10"/>
  <c r="G64" i="10"/>
  <c r="G39" i="10"/>
  <c r="G26" i="10"/>
  <c r="G10" i="10"/>
  <c r="G74" i="10"/>
  <c r="G33" i="10"/>
  <c r="G17" i="10"/>
  <c r="G98" i="10"/>
  <c r="G31" i="10"/>
  <c r="G102" i="10"/>
  <c r="G24" i="10"/>
  <c r="G20" i="10"/>
  <c r="G35" i="10"/>
  <c r="G11" i="10"/>
  <c r="G57" i="10"/>
  <c r="G41" i="10"/>
  <c r="G76" i="10"/>
  <c r="G67" i="10"/>
  <c r="G40" i="10"/>
  <c r="G14" i="10"/>
  <c r="G21" i="10"/>
  <c r="G7" i="10"/>
  <c r="G58" i="10"/>
  <c r="G97" i="10"/>
  <c r="G81" i="10"/>
  <c r="G65" i="10"/>
  <c r="G49" i="10"/>
  <c r="G100" i="10"/>
  <c r="G84" i="10"/>
  <c r="G68" i="10"/>
  <c r="G91" i="10"/>
  <c r="G75" i="10"/>
  <c r="G59" i="10"/>
  <c r="G43" i="10"/>
  <c r="G56" i="10"/>
  <c r="G38" i="10"/>
  <c r="G22" i="10"/>
  <c r="G6" i="10"/>
  <c r="G62" i="10"/>
  <c r="G29" i="10"/>
  <c r="G13" i="10"/>
  <c r="G66" i="10"/>
  <c r="G23" i="10"/>
  <c r="G70" i="10"/>
  <c r="G16" i="10"/>
  <c r="G44" i="10"/>
  <c r="G19" i="10"/>
  <c r="G82" i="10"/>
  <c r="G73" i="10"/>
  <c r="G92" i="10"/>
  <c r="G99" i="10"/>
  <c r="G51" i="10"/>
  <c r="G30" i="10"/>
  <c r="G46" i="10"/>
  <c r="G36" i="10"/>
  <c r="G32" i="10"/>
  <c r="G12" i="10"/>
  <c r="G93" i="10"/>
  <c r="G77" i="10"/>
  <c r="G61" i="10"/>
  <c r="G45" i="10"/>
  <c r="G96" i="10"/>
  <c r="G80" i="10"/>
  <c r="G103" i="10"/>
  <c r="G87" i="10"/>
  <c r="G71" i="10"/>
  <c r="G55" i="10"/>
  <c r="G94" i="10"/>
  <c r="G48" i="10"/>
  <c r="G34" i="10"/>
  <c r="G18" i="10"/>
  <c r="G4" i="10"/>
  <c r="G54" i="10"/>
  <c r="G25" i="10"/>
  <c r="G9" i="10"/>
  <c r="G50" i="10"/>
  <c r="G15" i="10"/>
  <c r="G52" i="10"/>
  <c r="G8" i="10"/>
  <c r="G28" i="10"/>
  <c r="G86" i="10"/>
  <c r="G42" i="10"/>
  <c r="G89" i="10"/>
  <c r="G83" i="10"/>
  <c r="G78" i="10"/>
  <c r="G90" i="10"/>
  <c r="G5" i="10"/>
  <c r="G60" i="10"/>
  <c r="G27" i="10"/>
  <c r="C24" i="8"/>
  <c r="C8" i="13" s="1"/>
  <c r="F24" i="8"/>
  <c r="F8" i="13" s="1"/>
  <c r="E103" i="10"/>
  <c r="E99" i="10"/>
  <c r="E95" i="10"/>
  <c r="E91" i="10"/>
  <c r="E87" i="10"/>
  <c r="E83" i="10"/>
  <c r="E79" i="10"/>
  <c r="E75" i="10"/>
  <c r="E71" i="10"/>
  <c r="E67" i="10"/>
  <c r="E63" i="10"/>
  <c r="E59" i="10"/>
  <c r="E55" i="10"/>
  <c r="E51" i="10"/>
  <c r="E47" i="10"/>
  <c r="E43" i="10"/>
  <c r="E39" i="10"/>
  <c r="E102" i="10"/>
  <c r="E98" i="10"/>
  <c r="E94" i="10"/>
  <c r="E90" i="10"/>
  <c r="E86" i="10"/>
  <c r="E82" i="10"/>
  <c r="E78" i="10"/>
  <c r="E74" i="10"/>
  <c r="E70" i="10"/>
  <c r="E101" i="10"/>
  <c r="E97" i="10"/>
  <c r="E93" i="10"/>
  <c r="E89" i="10"/>
  <c r="E85" i="10"/>
  <c r="E81" i="10"/>
  <c r="E77" i="10"/>
  <c r="E73" i="10"/>
  <c r="E69" i="10"/>
  <c r="E65" i="10"/>
  <c r="E61" i="10"/>
  <c r="E57" i="10"/>
  <c r="E53" i="10"/>
  <c r="E49" i="10"/>
  <c r="E45" i="10"/>
  <c r="E41" i="10"/>
  <c r="E88" i="10"/>
  <c r="E72" i="10"/>
  <c r="E66" i="10"/>
  <c r="E58" i="10"/>
  <c r="E50" i="10"/>
  <c r="E42" i="10"/>
  <c r="E32" i="10"/>
  <c r="E28" i="10"/>
  <c r="E24" i="10"/>
  <c r="E20" i="10"/>
  <c r="E16" i="10"/>
  <c r="E12" i="10"/>
  <c r="E8" i="10"/>
  <c r="E100" i="10"/>
  <c r="E84" i="10"/>
  <c r="E68" i="10"/>
  <c r="E64" i="10"/>
  <c r="E56" i="10"/>
  <c r="E48" i="10"/>
  <c r="E38" i="10"/>
  <c r="E37" i="10"/>
  <c r="E36" i="10"/>
  <c r="E35" i="10"/>
  <c r="E31" i="10"/>
  <c r="E27" i="10"/>
  <c r="E23" i="10"/>
  <c r="E19" i="10"/>
  <c r="E15" i="10"/>
  <c r="E11" i="10"/>
  <c r="E7" i="10"/>
  <c r="E3" i="10"/>
  <c r="E92" i="10"/>
  <c r="E60" i="10"/>
  <c r="E44" i="10"/>
  <c r="E33" i="10"/>
  <c r="E25" i="10"/>
  <c r="E17" i="10"/>
  <c r="E9" i="10"/>
  <c r="E96" i="10"/>
  <c r="E62" i="10"/>
  <c r="E46" i="10"/>
  <c r="E40" i="10"/>
  <c r="E34" i="10"/>
  <c r="E26" i="10"/>
  <c r="E18" i="10"/>
  <c r="E10" i="10"/>
  <c r="E80" i="10"/>
  <c r="E54" i="10"/>
  <c r="E30" i="10"/>
  <c r="E14" i="10"/>
  <c r="E22" i="10"/>
  <c r="E76" i="10"/>
  <c r="E52" i="10"/>
  <c r="E29" i="10"/>
  <c r="E13" i="10"/>
  <c r="E6" i="10"/>
  <c r="E4" i="10"/>
  <c r="E21" i="10"/>
  <c r="E5" i="10"/>
  <c r="F102" i="10"/>
  <c r="F98" i="10"/>
  <c r="F94" i="10"/>
  <c r="F90" i="10"/>
  <c r="F86" i="10"/>
  <c r="F82" i="10"/>
  <c r="F78" i="10"/>
  <c r="F74" i="10"/>
  <c r="F70" i="10"/>
  <c r="F66" i="10"/>
  <c r="F62" i="10"/>
  <c r="F58" i="10"/>
  <c r="F54" i="10"/>
  <c r="F50" i="10"/>
  <c r="F46" i="10"/>
  <c r="F42" i="10"/>
  <c r="F38" i="10"/>
  <c r="F101" i="10"/>
  <c r="F97" i="10"/>
  <c r="F93" i="10"/>
  <c r="F89" i="10"/>
  <c r="F85" i="10"/>
  <c r="F81" i="10"/>
  <c r="F77" i="10"/>
  <c r="F73" i="10"/>
  <c r="F69" i="10"/>
  <c r="F100" i="10"/>
  <c r="F96" i="10"/>
  <c r="F92" i="10"/>
  <c r="F88" i="10"/>
  <c r="F84" i="10"/>
  <c r="F80" i="10"/>
  <c r="F76" i="10"/>
  <c r="F72" i="10"/>
  <c r="F68" i="10"/>
  <c r="F64" i="10"/>
  <c r="F60" i="10"/>
  <c r="F56" i="10"/>
  <c r="F52" i="10"/>
  <c r="F48" i="10"/>
  <c r="F44" i="10"/>
  <c r="F91" i="10"/>
  <c r="F75" i="10"/>
  <c r="F61" i="10"/>
  <c r="F53" i="10"/>
  <c r="F45" i="10"/>
  <c r="F37" i="10"/>
  <c r="F36" i="10"/>
  <c r="F35" i="10"/>
  <c r="F31" i="10"/>
  <c r="F27" i="10"/>
  <c r="F23" i="10"/>
  <c r="F19" i="10"/>
  <c r="F15" i="10"/>
  <c r="F11" i="10"/>
  <c r="F7" i="10"/>
  <c r="F3" i="10"/>
  <c r="F103" i="10"/>
  <c r="F87" i="10"/>
  <c r="F71" i="10"/>
  <c r="F59" i="10"/>
  <c r="F51" i="10"/>
  <c r="F43" i="10"/>
  <c r="F40" i="10"/>
  <c r="F39" i="10"/>
  <c r="F34" i="10"/>
  <c r="F30" i="10"/>
  <c r="F26" i="10"/>
  <c r="F22" i="10"/>
  <c r="F18" i="10"/>
  <c r="F14" i="10"/>
  <c r="F10" i="10"/>
  <c r="F6" i="10"/>
  <c r="F4" i="10"/>
  <c r="F79" i="10"/>
  <c r="F63" i="10"/>
  <c r="F47" i="10"/>
  <c r="F28" i="10"/>
  <c r="F20" i="10"/>
  <c r="F12" i="10"/>
  <c r="F83" i="10"/>
  <c r="F65" i="10"/>
  <c r="F49" i="10"/>
  <c r="F29" i="10"/>
  <c r="F21" i="10"/>
  <c r="F13" i="10"/>
  <c r="F5" i="10"/>
  <c r="F67" i="10"/>
  <c r="F41" i="10"/>
  <c r="F33" i="10"/>
  <c r="F17" i="10"/>
  <c r="F99" i="10"/>
  <c r="F57" i="10"/>
  <c r="F9" i="10"/>
  <c r="F32" i="10"/>
  <c r="F16" i="10"/>
  <c r="F25" i="10"/>
  <c r="F24" i="10"/>
  <c r="F95" i="10"/>
  <c r="F55" i="10"/>
  <c r="F8" i="10"/>
  <c r="C101" i="10"/>
  <c r="C97" i="10"/>
  <c r="C93" i="10"/>
  <c r="C89" i="10"/>
  <c r="C85" i="10"/>
  <c r="C81" i="10"/>
  <c r="C77" i="10"/>
  <c r="C73" i="10"/>
  <c r="C69" i="10"/>
  <c r="C65" i="10"/>
  <c r="C61" i="10"/>
  <c r="C57" i="10"/>
  <c r="C53" i="10"/>
  <c r="C49" i="10"/>
  <c r="C45" i="10"/>
  <c r="C41" i="10"/>
  <c r="C37" i="10"/>
  <c r="C100" i="10"/>
  <c r="C96" i="10"/>
  <c r="C92" i="10"/>
  <c r="C88" i="10"/>
  <c r="C84" i="10"/>
  <c r="C80" i="10"/>
  <c r="C76" i="10"/>
  <c r="C72" i="10"/>
  <c r="C68" i="10"/>
  <c r="C103" i="10"/>
  <c r="C99" i="10"/>
  <c r="C95" i="10"/>
  <c r="C91" i="10"/>
  <c r="C87" i="10"/>
  <c r="C83" i="10"/>
  <c r="C79" i="10"/>
  <c r="C75" i="10"/>
  <c r="C71" i="10"/>
  <c r="C67" i="10"/>
  <c r="C63" i="10"/>
  <c r="C59" i="10"/>
  <c r="C55" i="10"/>
  <c r="C51" i="10"/>
  <c r="C47" i="10"/>
  <c r="C43" i="10"/>
  <c r="C98" i="10"/>
  <c r="C82" i="10"/>
  <c r="C60" i="10"/>
  <c r="C52" i="10"/>
  <c r="C44" i="10"/>
  <c r="C34" i="10"/>
  <c r="C30" i="10"/>
  <c r="C26" i="10"/>
  <c r="C22" i="10"/>
  <c r="C18" i="10"/>
  <c r="C14" i="10"/>
  <c r="C10" i="10"/>
  <c r="C6" i="10"/>
  <c r="C94" i="10"/>
  <c r="C78" i="10"/>
  <c r="C66" i="10"/>
  <c r="C58" i="10"/>
  <c r="C50" i="10"/>
  <c r="C42" i="10"/>
  <c r="C33" i="10"/>
  <c r="C29" i="10"/>
  <c r="C25" i="10"/>
  <c r="C21" i="10"/>
  <c r="C17" i="10"/>
  <c r="C13" i="10"/>
  <c r="C9" i="10"/>
  <c r="C5" i="10"/>
  <c r="C86" i="10"/>
  <c r="C54" i="10"/>
  <c r="C39" i="10"/>
  <c r="C35" i="10"/>
  <c r="C27" i="10"/>
  <c r="C19" i="10"/>
  <c r="C11" i="10"/>
  <c r="C90" i="10"/>
  <c r="C56" i="10"/>
  <c r="C36" i="10"/>
  <c r="C28" i="10"/>
  <c r="C20" i="10"/>
  <c r="C12" i="10"/>
  <c r="C48" i="10"/>
  <c r="C24" i="10"/>
  <c r="C8" i="10"/>
  <c r="C4" i="10"/>
  <c r="C74" i="10"/>
  <c r="C16" i="10"/>
  <c r="C3" i="10"/>
  <c r="C102" i="10"/>
  <c r="C46" i="10"/>
  <c r="C40" i="10"/>
  <c r="C23" i="10"/>
  <c r="C7" i="10"/>
  <c r="C64" i="10"/>
  <c r="C32" i="10"/>
  <c r="C62" i="10"/>
  <c r="C38" i="10"/>
  <c r="C31" i="10"/>
  <c r="C70" i="10"/>
  <c r="C15" i="10"/>
  <c r="D100" i="10"/>
  <c r="D96" i="10"/>
  <c r="D92" i="10"/>
  <c r="D88" i="10"/>
  <c r="D84" i="10"/>
  <c r="D80" i="10"/>
  <c r="D76" i="10"/>
  <c r="D72" i="10"/>
  <c r="D68" i="10"/>
  <c r="D64" i="10"/>
  <c r="D60" i="10"/>
  <c r="D56" i="10"/>
  <c r="D52" i="10"/>
  <c r="D48" i="10"/>
  <c r="D44" i="10"/>
  <c r="D40" i="10"/>
  <c r="D36" i="10"/>
  <c r="D103" i="10"/>
  <c r="D99" i="10"/>
  <c r="D95" i="10"/>
  <c r="D91" i="10"/>
  <c r="D87" i="10"/>
  <c r="D83" i="10"/>
  <c r="D79" i="10"/>
  <c r="D75" i="10"/>
  <c r="D71" i="10"/>
  <c r="D67" i="10"/>
  <c r="D102" i="10"/>
  <c r="D98" i="10"/>
  <c r="D94" i="10"/>
  <c r="D90" i="10"/>
  <c r="D86" i="10"/>
  <c r="D82" i="10"/>
  <c r="D78" i="10"/>
  <c r="D74" i="10"/>
  <c r="D70" i="10"/>
  <c r="D66" i="10"/>
  <c r="D62" i="10"/>
  <c r="D58" i="10"/>
  <c r="D54" i="10"/>
  <c r="D50" i="10"/>
  <c r="D46" i="10"/>
  <c r="D42" i="10"/>
  <c r="D101" i="10"/>
  <c r="D85" i="10"/>
  <c r="D69" i="10"/>
  <c r="D63" i="10"/>
  <c r="D55" i="10"/>
  <c r="D47" i="10"/>
  <c r="D33" i="10"/>
  <c r="D29" i="10"/>
  <c r="D25" i="10"/>
  <c r="D21" i="10"/>
  <c r="D17" i="10"/>
  <c r="D13" i="10"/>
  <c r="D9" i="10"/>
  <c r="D5" i="10"/>
  <c r="D97" i="10"/>
  <c r="D81" i="10"/>
  <c r="D61" i="10"/>
  <c r="D53" i="10"/>
  <c r="D45" i="10"/>
  <c r="D32" i="10"/>
  <c r="D28" i="10"/>
  <c r="D24" i="10"/>
  <c r="D20" i="10"/>
  <c r="D16" i="10"/>
  <c r="D12" i="10"/>
  <c r="D8" i="10"/>
  <c r="D73" i="10"/>
  <c r="D57" i="10"/>
  <c r="D41" i="10"/>
  <c r="D30" i="10"/>
  <c r="D22" i="10"/>
  <c r="D14" i="10"/>
  <c r="D6" i="10"/>
  <c r="D4" i="10"/>
  <c r="D77" i="10"/>
  <c r="D59" i="10"/>
  <c r="D43" i="10"/>
  <c r="D38" i="10"/>
  <c r="D31" i="10"/>
  <c r="D23" i="10"/>
  <c r="D15" i="10"/>
  <c r="D7" i="10"/>
  <c r="D3" i="10"/>
  <c r="D93" i="10"/>
  <c r="D37" i="10"/>
  <c r="D27" i="10"/>
  <c r="D11" i="10"/>
  <c r="D35" i="10"/>
  <c r="D89" i="10"/>
  <c r="D65" i="10"/>
  <c r="D26" i="10"/>
  <c r="D10" i="10"/>
  <c r="D51" i="10"/>
  <c r="D39" i="10"/>
  <c r="D19" i="10"/>
  <c r="D34" i="10"/>
  <c r="D49" i="10"/>
  <c r="D18" i="10"/>
  <c r="B103" i="10"/>
  <c r="B99" i="10"/>
  <c r="B95" i="10"/>
  <c r="K95" i="10" s="1"/>
  <c r="C95" i="14" s="1"/>
  <c r="B91" i="10"/>
  <c r="I91" i="10" s="1"/>
  <c r="A91" i="14" s="1"/>
  <c r="B87" i="10"/>
  <c r="B83" i="10"/>
  <c r="B79" i="10"/>
  <c r="K79" i="10" s="1"/>
  <c r="C79" i="14" s="1"/>
  <c r="B75" i="10"/>
  <c r="K75" i="10" s="1"/>
  <c r="C75" i="14" s="1"/>
  <c r="B71" i="10"/>
  <c r="B67" i="10"/>
  <c r="B63" i="10"/>
  <c r="B59" i="10"/>
  <c r="I59" i="10" s="1"/>
  <c r="A59" i="14" s="1"/>
  <c r="B102" i="10"/>
  <c r="B98" i="10"/>
  <c r="B94" i="10"/>
  <c r="B90" i="10"/>
  <c r="B86" i="10"/>
  <c r="B82" i="10"/>
  <c r="B78" i="10"/>
  <c r="B74" i="10"/>
  <c r="B70" i="10"/>
  <c r="M70" i="10" s="1"/>
  <c r="E70" i="14" s="1"/>
  <c r="B66" i="10"/>
  <c r="B62" i="10"/>
  <c r="B96" i="10"/>
  <c r="B88" i="10"/>
  <c r="B80" i="10"/>
  <c r="B72" i="10"/>
  <c r="B64" i="10"/>
  <c r="B57" i="10"/>
  <c r="B53" i="10"/>
  <c r="B49" i="10"/>
  <c r="B45" i="10"/>
  <c r="B41" i="10"/>
  <c r="B37" i="10"/>
  <c r="B33" i="10"/>
  <c r="B29" i="10"/>
  <c r="B25" i="10"/>
  <c r="M25" i="10" s="1"/>
  <c r="E25" i="14" s="1"/>
  <c r="B21" i="10"/>
  <c r="B17" i="10"/>
  <c r="B13" i="10"/>
  <c r="B9" i="10"/>
  <c r="B5" i="10"/>
  <c r="B101" i="10"/>
  <c r="I101" i="10" s="1"/>
  <c r="A101" i="14" s="1"/>
  <c r="B93" i="10"/>
  <c r="B85" i="10"/>
  <c r="B77" i="10"/>
  <c r="B69" i="10"/>
  <c r="B61" i="10"/>
  <c r="B56" i="10"/>
  <c r="L56" i="10" s="1"/>
  <c r="D56" i="14" s="1"/>
  <c r="B52" i="10"/>
  <c r="B48" i="10"/>
  <c r="B44" i="10"/>
  <c r="B40" i="10"/>
  <c r="B36" i="10"/>
  <c r="B32" i="10"/>
  <c r="B28" i="10"/>
  <c r="B24" i="10"/>
  <c r="B20" i="10"/>
  <c r="B16" i="10"/>
  <c r="B12" i="10"/>
  <c r="B8" i="10"/>
  <c r="B4" i="10"/>
  <c r="B100" i="10"/>
  <c r="B84" i="10"/>
  <c r="L84" i="10" s="1"/>
  <c r="D84" i="14" s="1"/>
  <c r="B68" i="10"/>
  <c r="B55" i="10"/>
  <c r="B47" i="10"/>
  <c r="I47" i="10" s="1"/>
  <c r="A47" i="14" s="1"/>
  <c r="B39" i="10"/>
  <c r="B31" i="10"/>
  <c r="B23" i="10"/>
  <c r="B15" i="10"/>
  <c r="B7" i="10"/>
  <c r="J7" i="10" s="1"/>
  <c r="B7" i="14" s="1"/>
  <c r="B60" i="10"/>
  <c r="B43" i="10"/>
  <c r="B27" i="10"/>
  <c r="B11" i="10"/>
  <c r="B97" i="10"/>
  <c r="J97" i="10" s="1"/>
  <c r="B97" i="14" s="1"/>
  <c r="B81" i="10"/>
  <c r="B65" i="10"/>
  <c r="L65" i="10" s="1"/>
  <c r="D65" i="14" s="1"/>
  <c r="B54" i="10"/>
  <c r="B46" i="10"/>
  <c r="B38" i="10"/>
  <c r="B30" i="10"/>
  <c r="B22" i="10"/>
  <c r="B14" i="10"/>
  <c r="B6" i="10"/>
  <c r="K6" i="10" s="1"/>
  <c r="C6" i="14" s="1"/>
  <c r="B92" i="10"/>
  <c r="M92" i="10" s="1"/>
  <c r="E92" i="14" s="1"/>
  <c r="B76" i="10"/>
  <c r="B51" i="10"/>
  <c r="M51" i="10" s="1"/>
  <c r="E51" i="14" s="1"/>
  <c r="B35" i="10"/>
  <c r="M35" i="10" s="1"/>
  <c r="E35" i="14" s="1"/>
  <c r="B19" i="10"/>
  <c r="B3" i="10"/>
  <c r="B50" i="10"/>
  <c r="M50" i="10" s="1"/>
  <c r="E50" i="14" s="1"/>
  <c r="B18" i="10"/>
  <c r="B89" i="10"/>
  <c r="B42" i="10"/>
  <c r="B10" i="10"/>
  <c r="B73" i="10"/>
  <c r="B34" i="10"/>
  <c r="B58" i="10"/>
  <c r="B26" i="10"/>
  <c r="J26" i="10" s="1"/>
  <c r="B26" i="14" s="1"/>
  <c r="B24" i="8"/>
  <c r="B8" i="13" s="1"/>
  <c r="M33" i="10"/>
  <c r="E33" i="14" s="1"/>
  <c r="K91" i="10"/>
  <c r="C91" i="14" s="1"/>
  <c r="K10" i="10" l="1"/>
  <c r="C10" i="14" s="1"/>
  <c r="K40" i="10"/>
  <c r="C40" i="14" s="1"/>
  <c r="J81" i="10"/>
  <c r="B81" i="14" s="1"/>
  <c r="K60" i="10"/>
  <c r="C60" i="14" s="1"/>
  <c r="I68" i="10"/>
  <c r="A68" i="14" s="1"/>
  <c r="I86" i="10"/>
  <c r="A86" i="14" s="1"/>
  <c r="I75" i="10"/>
  <c r="A75" i="14" s="1"/>
  <c r="J24" i="10"/>
  <c r="B24" i="14" s="1"/>
  <c r="J3" i="10"/>
  <c r="B3" i="14" s="1"/>
  <c r="I23" i="10"/>
  <c r="A23" i="14" s="1"/>
  <c r="I85" i="10"/>
  <c r="A85" i="14" s="1"/>
  <c r="I22" i="10"/>
  <c r="A22" i="14" s="1"/>
  <c r="I96" i="10"/>
  <c r="A96" i="14" s="1"/>
  <c r="L61" i="10"/>
  <c r="D61" i="14" s="1"/>
  <c r="L90" i="10"/>
  <c r="D90" i="14" s="1"/>
  <c r="K74" i="10"/>
  <c r="C74" i="14" s="1"/>
  <c r="J36" i="10"/>
  <c r="B36" i="14" s="1"/>
  <c r="I66" i="10"/>
  <c r="A66" i="14" s="1"/>
  <c r="I27" i="10"/>
  <c r="A27" i="14" s="1"/>
  <c r="L100" i="10"/>
  <c r="D100" i="14" s="1"/>
  <c r="J87" i="10"/>
  <c r="B87" i="14" s="1"/>
  <c r="M32" i="10"/>
  <c r="E32" i="14" s="1"/>
  <c r="M96" i="10"/>
  <c r="E96" i="14" s="1"/>
  <c r="I38" i="10"/>
  <c r="A38" i="14" s="1"/>
  <c r="J84" i="10"/>
  <c r="B84" i="14" s="1"/>
  <c r="I28" i="10"/>
  <c r="A28" i="14" s="1"/>
  <c r="J68" i="10"/>
  <c r="B68" i="14" s="1"/>
  <c r="J103" i="10"/>
  <c r="B103" i="14" s="1"/>
  <c r="I87" i="10"/>
  <c r="A87" i="14" s="1"/>
  <c r="K71" i="10"/>
  <c r="C71" i="14" s="1"/>
  <c r="J8" i="10"/>
  <c r="B8" i="14" s="1"/>
  <c r="K29" i="10"/>
  <c r="C29" i="14" s="1"/>
  <c r="J71" i="10"/>
  <c r="B71" i="14" s="1"/>
  <c r="I46" i="10"/>
  <c r="A46" i="14" s="1"/>
  <c r="I71" i="10"/>
  <c r="A71" i="14" s="1"/>
  <c r="L71" i="10"/>
  <c r="D71" i="14" s="1"/>
  <c r="L87" i="10"/>
  <c r="D87" i="14" s="1"/>
  <c r="J51" i="10"/>
  <c r="B51" i="14" s="1"/>
  <c r="J10" i="10"/>
  <c r="B10" i="14" s="1"/>
  <c r="J57" i="10"/>
  <c r="B57" i="14" s="1"/>
  <c r="I70" i="10"/>
  <c r="A70" i="14" s="1"/>
  <c r="I50" i="10"/>
  <c r="A50" i="14" s="1"/>
  <c r="I51" i="10"/>
  <c r="A51" i="14" s="1"/>
  <c r="I41" i="10"/>
  <c r="A41" i="14" s="1"/>
  <c r="I57" i="10"/>
  <c r="A57" i="14" s="1"/>
  <c r="L8" i="10"/>
  <c r="D8" i="14" s="1"/>
  <c r="L25" i="10"/>
  <c r="D25" i="14" s="1"/>
  <c r="L41" i="10"/>
  <c r="D41" i="14" s="1"/>
  <c r="L22" i="10"/>
  <c r="D22" i="14" s="1"/>
  <c r="L70" i="10"/>
  <c r="D70" i="14" s="1"/>
  <c r="K31" i="10"/>
  <c r="C31" i="14" s="1"/>
  <c r="K70" i="10"/>
  <c r="C70" i="14" s="1"/>
  <c r="K86" i="10"/>
  <c r="C86" i="14" s="1"/>
  <c r="K102" i="10"/>
  <c r="C102" i="14" s="1"/>
  <c r="M86" i="10"/>
  <c r="E86" i="14" s="1"/>
  <c r="M74" i="10"/>
  <c r="E74" i="14" s="1"/>
  <c r="M49" i="10"/>
  <c r="E49" i="14" s="1"/>
  <c r="M55" i="10"/>
  <c r="E55" i="14" s="1"/>
  <c r="M77" i="10"/>
  <c r="E77" i="14" s="1"/>
  <c r="M99" i="10"/>
  <c r="E99" i="14" s="1"/>
  <c r="M46" i="10"/>
  <c r="E46" i="14" s="1"/>
  <c r="M9" i="10"/>
  <c r="E9" i="14" s="1"/>
  <c r="M71" i="10"/>
  <c r="E71" i="14" s="1"/>
  <c r="M52" i="10"/>
  <c r="E52" i="14" s="1"/>
  <c r="K72" i="10"/>
  <c r="C72" i="14" s="1"/>
  <c r="M90" i="10"/>
  <c r="E90" i="14" s="1"/>
  <c r="J18" i="10"/>
  <c r="B18" i="14" s="1"/>
  <c r="M4" i="10"/>
  <c r="E4" i="14" s="1"/>
  <c r="K5" i="10"/>
  <c r="C5" i="14" s="1"/>
  <c r="J21" i="10"/>
  <c r="B21" i="14" s="1"/>
  <c r="J53" i="10"/>
  <c r="B53" i="14" s="1"/>
  <c r="K80" i="10"/>
  <c r="C80" i="14" s="1"/>
  <c r="J82" i="10"/>
  <c r="B82" i="14" s="1"/>
  <c r="M98" i="10"/>
  <c r="E98" i="14" s="1"/>
  <c r="M83" i="10"/>
  <c r="E83" i="14" s="1"/>
  <c r="I54" i="10"/>
  <c r="A54" i="14" s="1"/>
  <c r="K39" i="10"/>
  <c r="C39" i="14" s="1"/>
  <c r="M28" i="10"/>
  <c r="E28" i="14" s="1"/>
  <c r="M61" i="10"/>
  <c r="E61" i="14" s="1"/>
  <c r="K93" i="10"/>
  <c r="C93" i="14" s="1"/>
  <c r="I13" i="10"/>
  <c r="A13" i="14" s="1"/>
  <c r="L96" i="10"/>
  <c r="D96" i="14" s="1"/>
  <c r="K32" i="10"/>
  <c r="C32" i="14" s="1"/>
  <c r="J73" i="10"/>
  <c r="B73" i="14" s="1"/>
  <c r="J20" i="10"/>
  <c r="B20" i="14" s="1"/>
  <c r="J22" i="10"/>
  <c r="B22" i="14" s="1"/>
  <c r="J19" i="10"/>
  <c r="B19" i="14" s="1"/>
  <c r="J48" i="10"/>
  <c r="B48" i="14" s="1"/>
  <c r="J69" i="10"/>
  <c r="B69" i="14" s="1"/>
  <c r="I69" i="10"/>
  <c r="A69" i="14" s="1"/>
  <c r="J39" i="10"/>
  <c r="B39" i="14" s="1"/>
  <c r="K84" i="10"/>
  <c r="C84" i="14" s="1"/>
  <c r="I84" i="10"/>
  <c r="A84" i="14" s="1"/>
  <c r="L28" i="10"/>
  <c r="D28" i="14" s="1"/>
  <c r="M97" i="10"/>
  <c r="E97" i="14" s="1"/>
  <c r="K46" i="10"/>
  <c r="C46" i="14" s="1"/>
  <c r="J17" i="10"/>
  <c r="B17" i="14" s="1"/>
  <c r="J33" i="10"/>
  <c r="B33" i="14" s="1"/>
  <c r="J62" i="10"/>
  <c r="B62" i="14" s="1"/>
  <c r="J94" i="10"/>
  <c r="B94" i="14" s="1"/>
  <c r="L33" i="10"/>
  <c r="D33" i="14" s="1"/>
  <c r="M101" i="10"/>
  <c r="E101" i="14" s="1"/>
  <c r="I34" i="10"/>
  <c r="A34" i="14" s="1"/>
  <c r="L92" i="10"/>
  <c r="D92" i="14" s="1"/>
  <c r="J65" i="10"/>
  <c r="B65" i="14" s="1"/>
  <c r="J92" i="10"/>
  <c r="B92" i="14" s="1"/>
  <c r="I62" i="10"/>
  <c r="A62" i="14" s="1"/>
  <c r="L26" i="10"/>
  <c r="D26" i="14" s="1"/>
  <c r="K52" i="10"/>
  <c r="C52" i="14" s="1"/>
  <c r="M84" i="10"/>
  <c r="E84" i="14" s="1"/>
  <c r="M45" i="10"/>
  <c r="E45" i="14" s="1"/>
  <c r="M64" i="10"/>
  <c r="E64" i="14" s="1"/>
  <c r="L46" i="10"/>
  <c r="D46" i="14" s="1"/>
  <c r="J50" i="10"/>
  <c r="B50" i="14" s="1"/>
  <c r="M30" i="10"/>
  <c r="E30" i="14" s="1"/>
  <c r="M16" i="10"/>
  <c r="E16" i="14" s="1"/>
  <c r="M78" i="10"/>
  <c r="E78" i="14" s="1"/>
  <c r="K53" i="10"/>
  <c r="C53" i="14" s="1"/>
  <c r="J14" i="10"/>
  <c r="B14" i="14" s="1"/>
  <c r="K25" i="10"/>
  <c r="C25" i="14" s="1"/>
  <c r="L86" i="10"/>
  <c r="D86" i="14" s="1"/>
  <c r="K58" i="10"/>
  <c r="C58" i="14" s="1"/>
  <c r="I89" i="10"/>
  <c r="A89" i="14" s="1"/>
  <c r="K15" i="10"/>
  <c r="C15" i="14" s="1"/>
  <c r="J83" i="10"/>
  <c r="B83" i="14" s="1"/>
  <c r="L82" i="10"/>
  <c r="D82" i="14" s="1"/>
  <c r="K23" i="10"/>
  <c r="C23" i="14" s="1"/>
  <c r="I80" i="10"/>
  <c r="A80" i="14" s="1"/>
  <c r="L4" i="10"/>
  <c r="D4" i="14" s="1"/>
  <c r="J67" i="10"/>
  <c r="B67" i="14" s="1"/>
  <c r="I83" i="10"/>
  <c r="A83" i="14" s="1"/>
  <c r="L83" i="10"/>
  <c r="D83" i="14" s="1"/>
  <c r="J55" i="10"/>
  <c r="B55" i="14" s="1"/>
  <c r="I82" i="10"/>
  <c r="A82" i="14" s="1"/>
  <c r="L23" i="10"/>
  <c r="D23" i="14" s="1"/>
  <c r="L6" i="10"/>
  <c r="D6" i="14" s="1"/>
  <c r="I56" i="10"/>
  <c r="A56" i="14" s="1"/>
  <c r="K4" i="10"/>
  <c r="C4" i="14" s="1"/>
  <c r="J25" i="10"/>
  <c r="B25" i="14" s="1"/>
  <c r="L50" i="10"/>
  <c r="D50" i="14" s="1"/>
  <c r="J35" i="10"/>
  <c r="B35" i="14" s="1"/>
  <c r="J4" i="10"/>
  <c r="B4" i="14" s="1"/>
  <c r="L5" i="10"/>
  <c r="D5" i="14" s="1"/>
  <c r="L51" i="10"/>
  <c r="D51" i="14" s="1"/>
  <c r="K51" i="10"/>
  <c r="C51" i="14" s="1"/>
  <c r="K14" i="10"/>
  <c r="C14" i="14" s="1"/>
  <c r="K56" i="10"/>
  <c r="C56" i="14" s="1"/>
  <c r="I77" i="10"/>
  <c r="A77" i="14" s="1"/>
  <c r="M60" i="10"/>
  <c r="E60" i="14" s="1"/>
  <c r="M56" i="10"/>
  <c r="E56" i="14" s="1"/>
  <c r="L21" i="10"/>
  <c r="D21" i="14" s="1"/>
  <c r="I55" i="10"/>
  <c r="A55" i="14" s="1"/>
  <c r="J5" i="10"/>
  <c r="B5" i="14" s="1"/>
  <c r="K83" i="10"/>
  <c r="C83" i="14" s="1"/>
  <c r="I98" i="10"/>
  <c r="A98" i="14" s="1"/>
  <c r="K21" i="10"/>
  <c r="C21" i="14" s="1"/>
  <c r="I5" i="10"/>
  <c r="A5" i="14" s="1"/>
  <c r="I25" i="10"/>
  <c r="A25" i="14" s="1"/>
  <c r="L10" i="10"/>
  <c r="D10" i="14" s="1"/>
  <c r="J46" i="10"/>
  <c r="B46" i="14" s="1"/>
  <c r="K50" i="10"/>
  <c r="C50" i="14" s="1"/>
  <c r="J77" i="10"/>
  <c r="B77" i="14" s="1"/>
  <c r="M82" i="10"/>
  <c r="E82" i="14" s="1"/>
  <c r="J86" i="10"/>
  <c r="B86" i="14" s="1"/>
  <c r="K55" i="10"/>
  <c r="C55" i="14" s="1"/>
  <c r="I21" i="10"/>
  <c r="A21" i="14" s="1"/>
  <c r="I52" i="10"/>
  <c r="A52" i="14" s="1"/>
  <c r="J52" i="10"/>
  <c r="B52" i="14" s="1"/>
  <c r="L55" i="10"/>
  <c r="D55" i="14" s="1"/>
  <c r="L18" i="10"/>
  <c r="D18" i="14" s="1"/>
  <c r="K82" i="10"/>
  <c r="C82" i="14" s="1"/>
  <c r="I6" i="10"/>
  <c r="A6" i="14" s="1"/>
  <c r="M5" i="10"/>
  <c r="E5" i="14" s="1"/>
  <c r="M6" i="10"/>
  <c r="E6" i="14" s="1"/>
  <c r="I4" i="10"/>
  <c r="A4" i="14" s="1"/>
  <c r="I35" i="10"/>
  <c r="A35" i="14" s="1"/>
  <c r="J15" i="10"/>
  <c r="B15" i="14" s="1"/>
  <c r="L77" i="10"/>
  <c r="D77" i="14" s="1"/>
  <c r="L52" i="10"/>
  <c r="D52" i="14" s="1"/>
  <c r="M100" i="10"/>
  <c r="E100" i="14" s="1"/>
  <c r="K77" i="10"/>
  <c r="C77" i="14" s="1"/>
  <c r="M15" i="10"/>
  <c r="E15" i="14" s="1"/>
  <c r="J42" i="10"/>
  <c r="B42" i="14" s="1"/>
  <c r="I76" i="10"/>
  <c r="A76" i="14" s="1"/>
  <c r="I11" i="10"/>
  <c r="A11" i="14" s="1"/>
  <c r="K12" i="10"/>
  <c r="C12" i="14" s="1"/>
  <c r="J44" i="10"/>
  <c r="B44" i="14" s="1"/>
  <c r="J29" i="10"/>
  <c r="B29" i="14" s="1"/>
  <c r="J74" i="10"/>
  <c r="B74" i="14" s="1"/>
  <c r="L35" i="10"/>
  <c r="D35" i="14" s="1"/>
  <c r="K35" i="10"/>
  <c r="C35" i="14" s="1"/>
  <c r="J32" i="10"/>
  <c r="B32" i="14" s="1"/>
  <c r="J63" i="10"/>
  <c r="B63" i="14" s="1"/>
  <c r="J49" i="10"/>
  <c r="B49" i="14" s="1"/>
  <c r="J37" i="10"/>
  <c r="B37" i="14" s="1"/>
  <c r="J43" i="10"/>
  <c r="B43" i="14" s="1"/>
  <c r="J6" i="10"/>
  <c r="B6" i="14" s="1"/>
  <c r="J95" i="10"/>
  <c r="B95" i="14" s="1"/>
  <c r="J40" i="10"/>
  <c r="B40" i="14" s="1"/>
  <c r="J56" i="10"/>
  <c r="B56" i="14" s="1"/>
  <c r="J88" i="10"/>
  <c r="B88" i="14" s="1"/>
  <c r="I79" i="10"/>
  <c r="A79" i="14" s="1"/>
  <c r="I95" i="10"/>
  <c r="A95" i="14" s="1"/>
  <c r="I32" i="10"/>
  <c r="A32" i="14" s="1"/>
  <c r="K16" i="10"/>
  <c r="C16" i="14" s="1"/>
  <c r="K65" i="10"/>
  <c r="C65" i="14" s="1"/>
  <c r="M65" i="10"/>
  <c r="E65" i="14" s="1"/>
  <c r="K33" i="10"/>
  <c r="C33" i="14" s="1"/>
  <c r="I92" i="10"/>
  <c r="A92" i="14" s="1"/>
  <c r="I33" i="10"/>
  <c r="A33" i="14" s="1"/>
  <c r="L15" i="10"/>
  <c r="D15" i="14" s="1"/>
  <c r="I100" i="10"/>
  <c r="A100" i="14" s="1"/>
  <c r="I16" i="10"/>
  <c r="A16" i="14" s="1"/>
  <c r="I65" i="10"/>
  <c r="A65" i="14" s="1"/>
  <c r="L32" i="10"/>
  <c r="D32" i="14" s="1"/>
  <c r="L72" i="10"/>
  <c r="D72" i="14" s="1"/>
  <c r="K92" i="10"/>
  <c r="C92" i="14" s="1"/>
  <c r="K63" i="10"/>
  <c r="C63" i="14" s="1"/>
  <c r="K22" i="10"/>
  <c r="C22" i="14" s="1"/>
  <c r="I49" i="10"/>
  <c r="A49" i="14" s="1"/>
  <c r="J16" i="10"/>
  <c r="B16" i="14" s="1"/>
  <c r="I15" i="10"/>
  <c r="A15" i="14" s="1"/>
  <c r="L16" i="10"/>
  <c r="D16" i="14" s="1"/>
  <c r="I3" i="10"/>
  <c r="A3" i="14" s="1"/>
  <c r="J28" i="10"/>
  <c r="B28" i="14" s="1"/>
  <c r="J11" i="10"/>
  <c r="B11" i="14" s="1"/>
  <c r="I61" i="10"/>
  <c r="A61" i="14" s="1"/>
  <c r="K28" i="10"/>
  <c r="C28" i="14" s="1"/>
  <c r="J93" i="10"/>
  <c r="B93" i="14" s="1"/>
  <c r="I45" i="10"/>
  <c r="A45" i="14" s="1"/>
  <c r="J12" i="10"/>
  <c r="B12" i="14" s="1"/>
  <c r="J58" i="10"/>
  <c r="B58" i="14" s="1"/>
  <c r="J54" i="10"/>
  <c r="B54" i="14" s="1"/>
  <c r="K11" i="10"/>
  <c r="C11" i="14" s="1"/>
  <c r="K61" i="10"/>
  <c r="C61" i="14" s="1"/>
  <c r="K3" i="10"/>
  <c r="C3" i="14" s="1"/>
  <c r="M22" i="10"/>
  <c r="E22" i="14" s="1"/>
  <c r="M11" i="10"/>
  <c r="E11" i="14" s="1"/>
  <c r="J91" i="10"/>
  <c r="B91" i="14" s="1"/>
  <c r="I74" i="10"/>
  <c r="A74" i="14" s="1"/>
  <c r="J45" i="10"/>
  <c r="B45" i="14" s="1"/>
  <c r="L74" i="10"/>
  <c r="D74" i="14" s="1"/>
  <c r="L91" i="10"/>
  <c r="D91" i="14" s="1"/>
  <c r="L11" i="10"/>
  <c r="D11" i="14" s="1"/>
  <c r="M39" i="10"/>
  <c r="E39" i="14" s="1"/>
  <c r="M3" i="10"/>
  <c r="M91" i="10"/>
  <c r="E91" i="14" s="1"/>
  <c r="I90" i="10"/>
  <c r="A90" i="14" s="1"/>
  <c r="J96" i="10"/>
  <c r="B96" i="14" s="1"/>
  <c r="I39" i="10"/>
  <c r="A39" i="14" s="1"/>
  <c r="L93" i="10"/>
  <c r="D93" i="14" s="1"/>
  <c r="L39" i="10"/>
  <c r="D39" i="14" s="1"/>
  <c r="J61" i="10"/>
  <c r="B61" i="14" s="1"/>
  <c r="J90" i="10"/>
  <c r="B90" i="14" s="1"/>
  <c r="L3" i="10"/>
  <c r="D3" i="14" s="1"/>
  <c r="J70" i="10"/>
  <c r="B70" i="14" s="1"/>
  <c r="K68" i="10"/>
  <c r="C68" i="14" s="1"/>
  <c r="I58" i="10"/>
  <c r="A58" i="14" s="1"/>
  <c r="L58" i="10"/>
  <c r="D58" i="14" s="1"/>
  <c r="K36" i="10"/>
  <c r="C36" i="14" s="1"/>
  <c r="L13" i="10"/>
  <c r="D13" i="14" s="1"/>
  <c r="M29" i="10"/>
  <c r="E29" i="14" s="1"/>
  <c r="J89" i="10"/>
  <c r="B89" i="14" s="1"/>
  <c r="I63" i="10"/>
  <c r="A63" i="14" s="1"/>
  <c r="K41" i="10"/>
  <c r="C41" i="14" s="1"/>
  <c r="L75" i="10"/>
  <c r="D75" i="14" s="1"/>
  <c r="L19" i="10"/>
  <c r="D19" i="14" s="1"/>
  <c r="L53" i="10"/>
  <c r="D53" i="14" s="1"/>
  <c r="K48" i="10"/>
  <c r="C48" i="14" s="1"/>
  <c r="M57" i="10"/>
  <c r="E57" i="14" s="1"/>
  <c r="M37" i="10"/>
  <c r="E37" i="14" s="1"/>
  <c r="M12" i="10"/>
  <c r="E12" i="14" s="1"/>
  <c r="M18" i="10"/>
  <c r="E18" i="14" s="1"/>
  <c r="L62" i="10"/>
  <c r="D62" i="14" s="1"/>
  <c r="J31" i="10"/>
  <c r="B31" i="14" s="1"/>
  <c r="I7" i="10"/>
  <c r="A7" i="14" s="1"/>
  <c r="L40" i="10"/>
  <c r="D40" i="14" s="1"/>
  <c r="L66" i="10"/>
  <c r="D66" i="14" s="1"/>
  <c r="L12" i="10"/>
  <c r="D12" i="14" s="1"/>
  <c r="L54" i="10"/>
  <c r="D54" i="14" s="1"/>
  <c r="M8" i="10"/>
  <c r="E8" i="14" s="1"/>
  <c r="M79" i="10"/>
  <c r="E79" i="14" s="1"/>
  <c r="M21" i="10"/>
  <c r="E21" i="14" s="1"/>
  <c r="M27" i="10"/>
  <c r="E27" i="14" s="1"/>
  <c r="M62" i="10"/>
  <c r="E62" i="14" s="1"/>
  <c r="M88" i="10"/>
  <c r="E88" i="14" s="1"/>
  <c r="M43" i="10"/>
  <c r="E43" i="14" s="1"/>
  <c r="K103" i="10"/>
  <c r="C103" i="14" s="1"/>
  <c r="M102" i="10"/>
  <c r="E102" i="14" s="1"/>
  <c r="M44" i="10"/>
  <c r="E44" i="14" s="1"/>
  <c r="I17" i="10"/>
  <c r="A17" i="14" s="1"/>
  <c r="M81" i="10"/>
  <c r="E81" i="14" s="1"/>
  <c r="M103" i="10"/>
  <c r="E103" i="14" s="1"/>
  <c r="M58" i="10"/>
  <c r="E58" i="14" s="1"/>
  <c r="M13" i="10"/>
  <c r="E13" i="14" s="1"/>
  <c r="M48" i="10"/>
  <c r="E48" i="14" s="1"/>
  <c r="M26" i="10"/>
  <c r="E26" i="14" s="1"/>
  <c r="M47" i="10"/>
  <c r="E47" i="14" s="1"/>
  <c r="M66" i="10"/>
  <c r="E66" i="14" s="1"/>
  <c r="M40" i="10"/>
  <c r="E40" i="14" s="1"/>
  <c r="M7" i="10"/>
  <c r="E7" i="14" s="1"/>
  <c r="E3" i="14"/>
  <c r="M54" i="10"/>
  <c r="E54" i="14" s="1"/>
  <c r="M76" i="10"/>
  <c r="E76" i="14" s="1"/>
  <c r="M93" i="10"/>
  <c r="E93" i="14" s="1"/>
  <c r="M10" i="10"/>
  <c r="E10" i="14" s="1"/>
  <c r="M80" i="10"/>
  <c r="E80" i="14" s="1"/>
  <c r="M94" i="10"/>
  <c r="E94" i="14" s="1"/>
  <c r="M69" i="10"/>
  <c r="E69" i="14" s="1"/>
  <c r="M20" i="10"/>
  <c r="E20" i="14" s="1"/>
  <c r="I43" i="10"/>
  <c r="A43" i="14" s="1"/>
  <c r="L88" i="10"/>
  <c r="D88" i="14" s="1"/>
  <c r="L20" i="10"/>
  <c r="D20" i="14" s="1"/>
  <c r="K97" i="10"/>
  <c r="C97" i="14" s="1"/>
  <c r="M34" i="10"/>
  <c r="E34" i="14" s="1"/>
  <c r="M41" i="10"/>
  <c r="E41" i="14" s="1"/>
  <c r="M63" i="10"/>
  <c r="E63" i="14" s="1"/>
  <c r="M14" i="10"/>
  <c r="E14" i="14" s="1"/>
  <c r="M59" i="10"/>
  <c r="E59" i="14" s="1"/>
  <c r="M19" i="10"/>
  <c r="E19" i="14" s="1"/>
  <c r="M36" i="10"/>
  <c r="E36" i="14" s="1"/>
  <c r="M68" i="10"/>
  <c r="E68" i="14" s="1"/>
  <c r="M85" i="10"/>
  <c r="E85" i="14" s="1"/>
  <c r="I72" i="10"/>
  <c r="A72" i="14" s="1"/>
  <c r="J101" i="10"/>
  <c r="B101" i="14" s="1"/>
  <c r="I102" i="10"/>
  <c r="A102" i="14" s="1"/>
  <c r="I103" i="10"/>
  <c r="A103" i="14" s="1"/>
  <c r="I53" i="10"/>
  <c r="A53" i="14" s="1"/>
  <c r="J41" i="10"/>
  <c r="B41" i="14" s="1"/>
  <c r="I12" i="10"/>
  <c r="A12" i="14" s="1"/>
  <c r="L34" i="10"/>
  <c r="D34" i="14" s="1"/>
  <c r="L43" i="10"/>
  <c r="D43" i="14" s="1"/>
  <c r="J59" i="10"/>
  <c r="B59" i="14" s="1"/>
  <c r="J13" i="10"/>
  <c r="B13" i="14" s="1"/>
  <c r="I94" i="10"/>
  <c r="A94" i="14" s="1"/>
  <c r="I36" i="10"/>
  <c r="A36" i="14" s="1"/>
  <c r="L78" i="10"/>
  <c r="D78" i="14" s="1"/>
  <c r="K66" i="10"/>
  <c r="C66" i="14" s="1"/>
  <c r="K45" i="10"/>
  <c r="C45" i="14" s="1"/>
  <c r="K69" i="10"/>
  <c r="C69" i="14" s="1"/>
  <c r="K30" i="10"/>
  <c r="C30" i="14" s="1"/>
  <c r="K87" i="10"/>
  <c r="C87" i="14" s="1"/>
  <c r="K90" i="10"/>
  <c r="C90" i="14" s="1"/>
  <c r="K49" i="10"/>
  <c r="C49" i="14" s="1"/>
  <c r="M87" i="10"/>
  <c r="E87" i="14" s="1"/>
  <c r="M23" i="10"/>
  <c r="E23" i="14" s="1"/>
  <c r="M42" i="10"/>
  <c r="E42" i="14" s="1"/>
  <c r="M67" i="10"/>
  <c r="E67" i="14" s="1"/>
  <c r="M72" i="10"/>
  <c r="E72" i="14" s="1"/>
  <c r="M89" i="10"/>
  <c r="E89" i="14" s="1"/>
  <c r="M95" i="10"/>
  <c r="E95" i="14" s="1"/>
  <c r="M31" i="10"/>
  <c r="E31" i="14" s="1"/>
  <c r="M17" i="10"/>
  <c r="E17" i="14" s="1"/>
  <c r="M38" i="10"/>
  <c r="E38" i="14" s="1"/>
  <c r="M75" i="10"/>
  <c r="E75" i="14" s="1"/>
  <c r="M53" i="10"/>
  <c r="E53" i="14" s="1"/>
  <c r="M24" i="10"/>
  <c r="E24" i="14" s="1"/>
  <c r="M73" i="10"/>
  <c r="E73" i="14" s="1"/>
  <c r="I40" i="10"/>
  <c r="A40" i="14" s="1"/>
  <c r="K54" i="10"/>
  <c r="C54" i="14" s="1"/>
  <c r="L79" i="10"/>
  <c r="D79" i="14" s="1"/>
  <c r="I81" i="10"/>
  <c r="A81" i="14" s="1"/>
  <c r="J66" i="10"/>
  <c r="B66" i="14" s="1"/>
  <c r="I97" i="10"/>
  <c r="A97" i="14" s="1"/>
  <c r="J72" i="10"/>
  <c r="B72" i="14" s="1"/>
  <c r="L63" i="10"/>
  <c r="D63" i="14" s="1"/>
  <c r="L36" i="10"/>
  <c r="D36" i="14" s="1"/>
  <c r="I29" i="10"/>
  <c r="A29" i="14" s="1"/>
  <c r="L14" i="10"/>
  <c r="D14" i="14" s="1"/>
  <c r="L29" i="10"/>
  <c r="D29" i="14" s="1"/>
  <c r="K13" i="10"/>
  <c r="C13" i="14" s="1"/>
  <c r="K101" i="10"/>
  <c r="C101" i="14" s="1"/>
  <c r="K62" i="10"/>
  <c r="C62" i="14" s="1"/>
  <c r="K37" i="10"/>
  <c r="C37" i="14" s="1"/>
  <c r="K100" i="10"/>
  <c r="C100" i="14" s="1"/>
  <c r="I14" i="10"/>
  <c r="A14" i="14" s="1"/>
  <c r="I37" i="10"/>
  <c r="A37" i="14" s="1"/>
  <c r="J75" i="10"/>
  <c r="B75" i="14" s="1"/>
  <c r="L48" i="10"/>
  <c r="D48" i="14" s="1"/>
  <c r="I48" i="10"/>
  <c r="A48" i="14" s="1"/>
  <c r="I19" i="10"/>
  <c r="A19" i="14" s="1"/>
  <c r="J98" i="10"/>
  <c r="B98" i="14" s="1"/>
  <c r="L38" i="10"/>
  <c r="D38" i="14" s="1"/>
  <c r="K98" i="10"/>
  <c r="C98" i="14" s="1"/>
  <c r="L37" i="10"/>
  <c r="D37" i="14" s="1"/>
  <c r="L81" i="10"/>
  <c r="D81" i="14" s="1"/>
  <c r="J38" i="10"/>
  <c r="B38" i="14" s="1"/>
  <c r="L98" i="10"/>
  <c r="D98" i="14" s="1"/>
  <c r="K19" i="10"/>
  <c r="C19" i="14" s="1"/>
  <c r="J79" i="10"/>
  <c r="B79" i="14" s="1"/>
  <c r="K99" i="10"/>
  <c r="C99" i="14" s="1"/>
  <c r="L97" i="10"/>
  <c r="D97" i="14" s="1"/>
  <c r="L85" i="10"/>
  <c r="D85" i="14" s="1"/>
  <c r="K38" i="10"/>
  <c r="C38" i="14" s="1"/>
  <c r="K47" i="10"/>
  <c r="C47" i="14" s="1"/>
  <c r="L30" i="10"/>
  <c r="D30" i="14" s="1"/>
  <c r="L89" i="10"/>
  <c r="D89" i="14" s="1"/>
  <c r="L59" i="10"/>
  <c r="D59" i="14" s="1"/>
  <c r="K42" i="10"/>
  <c r="C42" i="14" s="1"/>
  <c r="I67" i="10"/>
  <c r="A67" i="14" s="1"/>
  <c r="L73" i="10"/>
  <c r="D73" i="14" s="1"/>
  <c r="L99" i="10"/>
  <c r="D99" i="14" s="1"/>
  <c r="I42" i="10"/>
  <c r="A42" i="14" s="1"/>
  <c r="K89" i="10"/>
  <c r="C89" i="14" s="1"/>
  <c r="L24" i="10"/>
  <c r="D24" i="14" s="1"/>
  <c r="J102" i="10"/>
  <c r="B102" i="14" s="1"/>
  <c r="J30" i="10"/>
  <c r="B30" i="14" s="1"/>
  <c r="J47" i="10"/>
  <c r="B47" i="14" s="1"/>
  <c r="L102" i="10"/>
  <c r="D102" i="14" s="1"/>
  <c r="L17" i="10"/>
  <c r="D17" i="14" s="1"/>
  <c r="J85" i="10"/>
  <c r="B85" i="14" s="1"/>
  <c r="K24" i="10"/>
  <c r="C24" i="14" s="1"/>
  <c r="K26" i="10"/>
  <c r="C26" i="14" s="1"/>
  <c r="I24" i="10"/>
  <c r="A24" i="14" s="1"/>
  <c r="K20" i="10"/>
  <c r="C20" i="14" s="1"/>
  <c r="K17" i="10"/>
  <c r="C17" i="14" s="1"/>
  <c r="I20" i="10"/>
  <c r="A20" i="14" s="1"/>
  <c r="K67" i="10"/>
  <c r="C67" i="14" s="1"/>
  <c r="I44" i="10"/>
  <c r="A44" i="14" s="1"/>
  <c r="J99" i="10"/>
  <c r="B99" i="14" s="1"/>
  <c r="L42" i="10"/>
  <c r="D42" i="14" s="1"/>
  <c r="L44" i="10"/>
  <c r="D44" i="14" s="1"/>
  <c r="K73" i="10"/>
  <c r="C73" i="14" s="1"/>
  <c r="K34" i="10"/>
  <c r="C34" i="14" s="1"/>
  <c r="K59" i="10"/>
  <c r="C59" i="14" s="1"/>
  <c r="K7" i="10"/>
  <c r="C7" i="14" s="1"/>
  <c r="L64" i="10"/>
  <c r="D64" i="14" s="1"/>
  <c r="K94" i="10"/>
  <c r="C94" i="14" s="1"/>
  <c r="K78" i="10"/>
  <c r="C78" i="14" s="1"/>
  <c r="L9" i="10"/>
  <c r="D9" i="14" s="1"/>
  <c r="L60" i="10"/>
  <c r="D60" i="14" s="1"/>
  <c r="K96" i="10"/>
  <c r="C96" i="14" s="1"/>
  <c r="L69" i="10"/>
  <c r="D69" i="14" s="1"/>
  <c r="L76" i="10"/>
  <c r="D76" i="14" s="1"/>
  <c r="L101" i="10"/>
  <c r="D101" i="14" s="1"/>
  <c r="L57" i="10"/>
  <c r="D57" i="14" s="1"/>
  <c r="I99" i="10"/>
  <c r="A99" i="14" s="1"/>
  <c r="I30" i="10"/>
  <c r="A30" i="14" s="1"/>
  <c r="L68" i="10"/>
  <c r="D68" i="14" s="1"/>
  <c r="L67" i="10"/>
  <c r="D67" i="14" s="1"/>
  <c r="I88" i="10"/>
  <c r="A88" i="14" s="1"/>
  <c r="J34" i="10"/>
  <c r="B34" i="14" s="1"/>
  <c r="L103" i="10"/>
  <c r="D103" i="14" s="1"/>
  <c r="L47" i="10"/>
  <c r="D47" i="14" s="1"/>
  <c r="L7" i="10"/>
  <c r="D7" i="14" s="1"/>
  <c r="I64" i="10"/>
  <c r="A64" i="14" s="1"/>
  <c r="L95" i="10"/>
  <c r="D95" i="14" s="1"/>
  <c r="L31" i="10"/>
  <c r="D31" i="14" s="1"/>
  <c r="I60" i="10"/>
  <c r="A60" i="14" s="1"/>
  <c r="I93" i="10"/>
  <c r="A93" i="14" s="1"/>
  <c r="J100" i="10"/>
  <c r="B100" i="14" s="1"/>
  <c r="I10" i="10"/>
  <c r="A10" i="14" s="1"/>
  <c r="K27" i="10"/>
  <c r="C27" i="14" s="1"/>
  <c r="J9" i="10"/>
  <c r="B9" i="14" s="1"/>
  <c r="J64" i="10"/>
  <c r="B64" i="14" s="1"/>
  <c r="J80" i="10"/>
  <c r="B80" i="14" s="1"/>
  <c r="L94" i="10"/>
  <c r="D94" i="14" s="1"/>
  <c r="K57" i="10"/>
  <c r="C57" i="14" s="1"/>
  <c r="K43" i="10"/>
  <c r="C43" i="14" s="1"/>
  <c r="K76" i="10"/>
  <c r="C76" i="14" s="1"/>
  <c r="K44" i="10"/>
  <c r="C44" i="14" s="1"/>
  <c r="K85" i="10"/>
  <c r="C85" i="14" s="1"/>
  <c r="K88" i="10"/>
  <c r="C88" i="14" s="1"/>
  <c r="K81" i="10"/>
  <c r="C81" i="14" s="1"/>
  <c r="J27" i="10"/>
  <c r="B27" i="14" s="1"/>
  <c r="K8" i="10"/>
  <c r="C8" i="14" s="1"/>
  <c r="I78" i="10"/>
  <c r="A78" i="14" s="1"/>
  <c r="L80" i="10"/>
  <c r="D80" i="14" s="1"/>
  <c r="K9" i="10"/>
  <c r="C9" i="14" s="1"/>
  <c r="I9" i="10"/>
  <c r="A9" i="14" s="1"/>
  <c r="J78" i="10"/>
  <c r="B78" i="14" s="1"/>
  <c r="L49" i="10"/>
  <c r="D49" i="14" s="1"/>
  <c r="K18" i="10"/>
  <c r="C18" i="14" s="1"/>
  <c r="L45" i="10"/>
  <c r="D45" i="14" s="1"/>
  <c r="I18" i="10"/>
  <c r="A18" i="14" s="1"/>
  <c r="J76" i="10"/>
  <c r="B76" i="14" s="1"/>
  <c r="J60" i="10"/>
  <c r="B60" i="14" s="1"/>
  <c r="I73" i="10"/>
  <c r="A73" i="14" s="1"/>
  <c r="I8" i="10"/>
  <c r="A8" i="14" s="1"/>
  <c r="I31" i="10"/>
  <c r="A31" i="14" s="1"/>
  <c r="I26" i="10"/>
  <c r="A26" i="14" s="1"/>
  <c r="J23" i="10"/>
  <c r="B23" i="14" s="1"/>
  <c r="L27" i="10"/>
  <c r="D27" i="14" s="1"/>
  <c r="K64" i="10"/>
  <c r="C64" i="14" s="1"/>
  <c r="I106" i="10" l="1" a="1"/>
  <c r="I106" i="10" s="1"/>
  <c r="L106" i="10" a="1"/>
  <c r="L106" i="10" s="1"/>
  <c r="M106" i="10" a="1"/>
  <c r="M106" i="10" s="1"/>
  <c r="I109" i="10" a="1"/>
  <c r="I109" i="10" s="1"/>
  <c r="I108" i="10" a="1"/>
  <c r="I108" i="10" s="1"/>
  <c r="L105" i="10" a="1"/>
  <c r="L105" i="10" s="1"/>
  <c r="M109" i="10" a="1"/>
  <c r="M109" i="10" s="1"/>
  <c r="K109" i="10" a="1"/>
  <c r="K109" i="10" s="1"/>
  <c r="K108" i="10" a="1"/>
  <c r="K108" i="10" s="1"/>
  <c r="M108" i="10" a="1"/>
  <c r="M108" i="10" s="1"/>
  <c r="K106" i="10" a="1"/>
  <c r="K106" i="10" s="1"/>
  <c r="J105" i="10" a="1"/>
  <c r="J105" i="10" s="1"/>
  <c r="J109" i="10" a="1"/>
  <c r="J109" i="10" s="1"/>
  <c r="I105" i="10" a="1"/>
  <c r="I105" i="10" s="1"/>
  <c r="L109" i="10" a="1"/>
  <c r="L109" i="10" s="1"/>
  <c r="M105" i="10" a="1"/>
  <c r="M105" i="10" s="1"/>
  <c r="J108" i="10" a="1"/>
  <c r="J108" i="10" s="1"/>
  <c r="J106" i="10" a="1"/>
  <c r="J106" i="10" s="1"/>
  <c r="K105" i="10" a="1"/>
  <c r="K105" i="10" s="1"/>
  <c r="L108" i="10" a="1"/>
  <c r="L108" i="10" s="1"/>
  <c r="M110" i="10" l="1"/>
  <c r="G7" i="13" s="1"/>
  <c r="I110" i="10"/>
  <c r="C7" i="13" s="1"/>
  <c r="J110" i="10"/>
  <c r="K110" i="10"/>
  <c r="E7" i="13" s="1"/>
  <c r="L110" i="10"/>
  <c r="F7" i="13" s="1"/>
  <c r="A15" i="1" l="1"/>
  <c r="A3" i="8" s="1"/>
  <c r="A2" i="14" l="1"/>
  <c r="C20" i="8"/>
  <c r="C1" i="17" s="1"/>
  <c r="C11" i="8"/>
  <c r="B2" i="16"/>
  <c r="I2" i="16" s="1"/>
  <c r="A27" i="8"/>
  <c r="C2" i="8"/>
  <c r="C2" i="10" s="1"/>
  <c r="I2" i="10" s="1"/>
  <c r="C2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tc={8D3DD12F-E301-46F8-881F-F9E2D0D0E85D}</author>
    <author>tc={19EC4A8C-F074-49FD-8B13-B9B67A75FB2A}</author>
  </authors>
  <commentList>
    <comment ref="A14" authorId="0" shapeId="0" xr:uid="{8D3DD12F-E301-46F8-881F-F9E2D0D0E85D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examples for technical components: Photovoltaic, walls insulation, LED, etc.</t>
      </text>
    </comment>
    <comment ref="C23" authorId="1" shapeId="0" xr:uid="{19EC4A8C-F074-49FD-8B13-B9B67A75FB2A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example: 1,5 (for 1,5 %)</t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<sst xmlns="http://schemas.openxmlformats.org/spreadsheetml/2006/main" count="99" uniqueCount="73">
  <si>
    <t>Component</t>
  </si>
  <si>
    <t>Specific investment cost unit</t>
  </si>
  <si>
    <t>Cent/kWh</t>
  </si>
  <si>
    <t>Energy carrier</t>
  </si>
  <si>
    <t>Price unit</t>
  </si>
  <si>
    <t>Price</t>
  </si>
  <si>
    <t>Parameter</t>
  </si>
  <si>
    <t>Unit</t>
  </si>
  <si>
    <t>Value</t>
  </si>
  <si>
    <t>Calculation interest rate</t>
  </si>
  <si>
    <t xml:space="preserve">%/a </t>
  </si>
  <si>
    <t>Time horizon</t>
  </si>
  <si>
    <t>Years</t>
  </si>
  <si>
    <t>Price increase - building components</t>
  </si>
  <si>
    <t>Price increase - maintenance</t>
  </si>
  <si>
    <t>Price increase - energy</t>
  </si>
  <si>
    <t>Interest factor (q)</t>
  </si>
  <si>
    <t>Annuity factor (a)</t>
  </si>
  <si>
    <t>Price change factor building technology</t>
  </si>
  <si>
    <t>Price change factor maintenance</t>
  </si>
  <si>
    <t>Price change factor energy</t>
  </si>
  <si>
    <t>Cash value factor building technology</t>
  </si>
  <si>
    <t>Cash value factor maintenance</t>
  </si>
  <si>
    <t>Cash value factor energy</t>
  </si>
  <si>
    <t>Size unit</t>
  </si>
  <si>
    <t>kW</t>
  </si>
  <si>
    <t>m²</t>
  </si>
  <si>
    <t>kWh</t>
  </si>
  <si>
    <t>Annuity capital costs</t>
  </si>
  <si>
    <t>Annuity energy costs</t>
  </si>
  <si>
    <t>Sum</t>
  </si>
  <si>
    <t>Year</t>
  </si>
  <si>
    <t>Costs in year 0 = investment costs</t>
  </si>
  <si>
    <t>Costs in year y&gt;=1 = (energy costs year 1)*(price change factor energy)^(y-1) + (investment costs)*((interest factor)^y - (interest factor)^(y-1))</t>
  </si>
  <si>
    <t>Cumulative sums</t>
  </si>
  <si>
    <t>Payback period</t>
  </si>
  <si>
    <t>CO² Emissions</t>
  </si>
  <si>
    <t>Investment</t>
  </si>
  <si>
    <t>Energy Cost/a</t>
  </si>
  <si>
    <t>CO² changes t/a</t>
  </si>
  <si>
    <t>CO² changes %</t>
  </si>
  <si>
    <t>Payback Period years</t>
  </si>
  <si>
    <t>Energy Prices</t>
  </si>
  <si>
    <t>Sizes</t>
  </si>
  <si>
    <t>Energy Costs</t>
  </si>
  <si>
    <t>Annuity</t>
  </si>
  <si>
    <t>Year first cell &gt;= 0</t>
  </si>
  <si>
    <t>Row first cell &gt;= 0</t>
  </si>
  <si>
    <t>Cumulative sums minus Basecase</t>
  </si>
  <si>
    <t>Technical Component</t>
  </si>
  <si>
    <t>Financial Parameters</t>
  </si>
  <si>
    <t>Investment Assumptions</t>
  </si>
  <si>
    <t>Energy Size Units</t>
  </si>
  <si>
    <t>Energy Resource</t>
  </si>
  <si>
    <t>Basecase</t>
  </si>
  <si>
    <t>CO² Changes</t>
  </si>
  <si>
    <t>Project Name</t>
  </si>
  <si>
    <t>Investment amount per Unit</t>
  </si>
  <si>
    <t>Investment Amounts</t>
  </si>
  <si>
    <t>Specific Investment Cost Unit</t>
  </si>
  <si>
    <t>EUR/kW</t>
  </si>
  <si>
    <t>EUR/m²</t>
  </si>
  <si>
    <t>Specific investment cost per unit</t>
  </si>
  <si>
    <t>EUR/Unit</t>
  </si>
  <si>
    <t>Units</t>
  </si>
  <si>
    <t>Sizes and Measures</t>
  </si>
  <si>
    <t>CO in gCO²/kWh</t>
  </si>
  <si>
    <r>
      <t xml:space="preserve">First </t>
    </r>
    <r>
      <rPr>
        <sz val="11"/>
        <rFont val="Calibri"/>
        <family val="2"/>
        <scheme val="minor"/>
      </rPr>
      <t xml:space="preserve">positive </t>
    </r>
    <r>
      <rPr>
        <sz val="11"/>
        <color theme="1"/>
        <rFont val="Calibri"/>
        <family val="2"/>
        <scheme val="minor"/>
      </rPr>
      <t>value</t>
    </r>
  </si>
  <si>
    <t>Last negative value</t>
  </si>
  <si>
    <t>Net Present Value</t>
  </si>
  <si>
    <t>CO² Emissions in tCO²/a</t>
  </si>
  <si>
    <t>Annuity Sums</t>
  </si>
  <si>
    <t>CO² Emmission Changes/a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</si>
</sst>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1" fillId="0" borderId="6" xfId="0" applyFont="1" applyBorder="1"/>
    <xf numFmtId="4" fontId="1" fillId="0" borderId="0" xfId="0" applyNumberFormat="1" applyFont="1"/>
    <xf numFmtId="2" fontId="1" fillId="0" borderId="0" xfId="0" applyNumberFormat="1" applyFont="1"/>
    <xf numFmtId="4" fontId="0" fillId="0" borderId="6" xfId="0" applyNumberFormat="1" applyBorder="1"/>
    <xf numFmtId="0" fontId="0" fillId="0" borderId="0" xfId="0"/>
    <xf numFmtId="4" fontId="0" fillId="0" borderId="0" xfId="0" applyNumberFormat="1"/>
    <xf numFmtId="0" fontId="1" fillId="0" borderId="0" xfId="0" applyFont="1"/>
    <xf numFmtId="0" fontId="1" fillId="0" borderId="8" xfId="0" applyFont="1" applyBorder="1"/>
    <xf numFmtId="0" fontId="1" fillId="0" borderId="0" xfId="0" applyFont="1" applyBorder="1"/>
    <xf numFmtId="0" fontId="1" fillId="0" borderId="7" xfId="0" applyFont="1" applyBorder="1"/>
    <xf numFmtId="2" fontId="0" fillId="0" borderId="6" xfId="0" applyNumberFormat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Border="1" applyAlignment="1">
      <alignment horizontal="center"/>
    </xf>
    <xf numFmtId="0" fontId="1" fillId="0" borderId="0" xfId="0" applyFont="1" applyFill="1" applyBorder="1" applyAlignment="1"/>
    <xf numFmtId="4" fontId="0" fillId="0" borderId="6" xfId="0" applyNumberFormat="1" applyFont="1" applyBorder="1"/>
    <xf numFmtId="4" fontId="0" fillId="0" borderId="0" xfId="0" applyNumberFormat="1" applyFont="1" applyBorder="1"/>
    <xf numFmtId="4" fontId="0" fillId="0" borderId="15" xfId="0" applyNumberFormat="1" applyFont="1" applyBorder="1"/>
    <xf numFmtId="4" fontId="0" fillId="0" borderId="17" xfId="0" applyNumberFormat="1" applyFont="1" applyBorder="1"/>
    <xf numFmtId="4" fontId="0" fillId="0" borderId="0" xfId="0" applyNumberFormat="1" applyFont="1"/>
    <xf numFmtId="4" fontId="0" fillId="0" borderId="9" xfId="0" applyNumberFormat="1" applyFont="1" applyBorder="1"/>
    <xf numFmtId="1" fontId="0" fillId="0" borderId="0" xfId="0" applyNumberFormat="1" applyFont="1"/>
    <xf numFmtId="0" fontId="0" fillId="0" borderId="6" xfId="0" applyFont="1" applyBorder="1"/>
    <xf numFmtId="164" fontId="0" fillId="0" borderId="6" xfId="0" applyNumberFormat="1" applyFont="1" applyBorder="1"/>
    <xf numFmtId="0" fontId="0" fillId="3" borderId="19" xfId="0" applyFont="1" applyFill="1" applyBorder="1"/>
    <xf numFmtId="0" fontId="8" fillId="0" borderId="0" xfId="0" applyFont="1"/>
    <xf numFmtId="0" fontId="2" fillId="0" borderId="0" xfId="0" applyFont="1"/>
    <xf numFmtId="4" fontId="2" fillId="0" borderId="0" xfId="0" applyNumberFormat="1" applyFont="1"/>
    <xf numFmtId="4" fontId="0" fillId="0" borderId="21" xfId="0" applyNumberFormat="1" applyFont="1" applyBorder="1"/>
    <xf numFmtId="4" fontId="0" fillId="0" borderId="16" xfId="0" applyNumberFormat="1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0" fillId="0" borderId="24" xfId="0" applyFont="1" applyBorder="1"/>
    <xf numFmtId="4" fontId="0" fillId="0" borderId="25" xfId="0" applyNumberFormat="1" applyFont="1" applyBorder="1"/>
    <xf numFmtId="0" fontId="0" fillId="0" borderId="26" xfId="0" applyFont="1" applyBorder="1"/>
    <xf numFmtId="4" fontId="0" fillId="0" borderId="27" xfId="0" applyNumberFormat="1" applyFont="1" applyBorder="1"/>
    <xf numFmtId="4" fontId="0" fillId="0" borderId="10" xfId="0" applyNumberFormat="1" applyFont="1" applyBorder="1"/>
    <xf numFmtId="0" fontId="7" fillId="0" borderId="28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29" xfId="0" applyFont="1" applyBorder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0" fillId="0" borderId="30" xfId="0" applyFont="1" applyBorder="1"/>
    <xf numFmtId="4" fontId="0" fillId="0" borderId="31" xfId="0" applyNumberFormat="1" applyFont="1" applyBorder="1"/>
    <xf numFmtId="0" fontId="7" fillId="0" borderId="24" xfId="0" applyFont="1" applyBorder="1" applyAlignment="1">
      <alignment horizontal="left" vertical="top"/>
    </xf>
    <xf numFmtId="0" fontId="7" fillId="0" borderId="30" xfId="0" applyFont="1" applyBorder="1" applyAlignment="1">
      <alignment horizontal="center" vertical="top"/>
    </xf>
    <xf numFmtId="0" fontId="1" fillId="0" borderId="28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" fontId="0" fillId="0" borderId="32" xfId="0" applyNumberFormat="1" applyFont="1" applyBorder="1"/>
    <xf numFmtId="4" fontId="0" fillId="0" borderId="33" xfId="0" applyNumberFormat="1" applyFont="1" applyBorder="1"/>
    <xf numFmtId="4" fontId="0" fillId="0" borderId="34" xfId="0" applyNumberFormat="1" applyFont="1" applyBorder="1"/>
    <xf numFmtId="0" fontId="1" fillId="0" borderId="24" xfId="0" applyFont="1" applyBorder="1"/>
    <xf numFmtId="4" fontId="0" fillId="0" borderId="25" xfId="0" applyNumberFormat="1" applyBorder="1"/>
    <xf numFmtId="2" fontId="0" fillId="0" borderId="25" xfId="0" applyNumberFormat="1" applyBorder="1"/>
    <xf numFmtId="0" fontId="1" fillId="0" borderId="35" xfId="0" applyFont="1" applyBorder="1"/>
    <xf numFmtId="0" fontId="0" fillId="0" borderId="7" xfId="0" applyBorder="1"/>
    <xf numFmtId="4" fontId="0" fillId="0" borderId="7" xfId="0" applyNumberFormat="1" applyBorder="1"/>
    <xf numFmtId="4" fontId="0" fillId="0" borderId="36" xfId="0" applyNumberFormat="1" applyBorder="1"/>
    <xf numFmtId="0" fontId="0" fillId="0" borderId="14" xfId="0" applyBorder="1"/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5" fillId="0" borderId="6" xfId="0" applyFont="1" applyBorder="1"/>
    <xf numFmtId="0" fontId="1" fillId="3" borderId="14" xfId="0" applyFont="1" applyFill="1" applyBorder="1"/>
    <xf numFmtId="4" fontId="1" fillId="3" borderId="15" xfId="0" applyNumberFormat="1" applyFont="1" applyFill="1" applyBorder="1"/>
    <xf numFmtId="4" fontId="1" fillId="3" borderId="16" xfId="0" applyNumberFormat="1" applyFont="1" applyFill="1" applyBorder="1"/>
    <xf numFmtId="0" fontId="7" fillId="0" borderId="32" xfId="0" applyFont="1" applyFill="1" applyBorder="1"/>
    <xf numFmtId="4" fontId="5" fillId="0" borderId="33" xfId="0" applyNumberFormat="1" applyFont="1" applyBorder="1"/>
    <xf numFmtId="164" fontId="1" fillId="0" borderId="6" xfId="0" applyNumberFormat="1" applyFont="1" applyBorder="1"/>
    <xf numFmtId="0" fontId="0" fillId="0" borderId="6" xfId="0" applyFont="1" applyFill="1" applyBorder="1" applyProtection="1"/>
    <xf numFmtId="0" fontId="1" fillId="0" borderId="2" xfId="0" applyFont="1" applyBorder="1" applyAlignment="1" applyProtection="1">
      <alignment horizontal="left"/>
    </xf>
    <xf numFmtId="0" fontId="5" fillId="5" borderId="6" xfId="0" applyFont="1" applyFill="1" applyBorder="1" applyProtection="1">
      <protection locked="0"/>
    </xf>
    <xf numFmtId="0" fontId="1" fillId="0" borderId="0" xfId="0" applyFont="1" applyProtection="1"/>
    <xf numFmtId="0" fontId="0" fillId="0" borderId="0" xfId="0" applyFont="1" applyAlignment="1" applyProtection="1">
      <alignment horizontal="center"/>
    </xf>
    <xf numFmtId="0" fontId="0" fillId="0" borderId="0" xfId="0" applyFont="1" applyProtection="1"/>
    <xf numFmtId="0" fontId="1" fillId="0" borderId="1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165" fontId="0" fillId="0" borderId="6" xfId="0" applyNumberFormat="1" applyFont="1" applyFill="1" applyBorder="1" applyProtection="1"/>
    <xf numFmtId="0" fontId="1" fillId="0" borderId="0" xfId="0" applyFont="1" applyBorder="1" applyAlignment="1" applyProtection="1">
      <alignment horizontal="center"/>
    </xf>
    <xf numFmtId="0" fontId="0" fillId="0" borderId="20" xfId="0" applyFont="1" applyFill="1" applyBorder="1" applyProtection="1"/>
    <xf numFmtId="0" fontId="1" fillId="0" borderId="3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0" fillId="0" borderId="5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center"/>
    </xf>
    <xf numFmtId="166" fontId="6" fillId="0" borderId="0" xfId="0" applyNumberFormat="1" applyFont="1" applyBorder="1" applyProtection="1"/>
    <xf numFmtId="0" fontId="1" fillId="0" borderId="14" xfId="0" applyFont="1" applyBorder="1" applyProtection="1"/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2" fillId="0" borderId="0" xfId="0" applyFont="1" applyProtection="1"/>
    <xf numFmtId="0" fontId="0" fillId="0" borderId="7" xfId="0" applyFont="1" applyFill="1" applyBorder="1" applyAlignment="1" applyProtection="1">
      <alignment horizontal="left"/>
    </xf>
    <xf numFmtId="0" fontId="0" fillId="0" borderId="6" xfId="0" applyFont="1" applyFill="1" applyBorder="1" applyAlignment="1" applyProtection="1">
      <alignment horizontal="left"/>
    </xf>
    <xf numFmtId="1" fontId="0" fillId="0" borderId="6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1" fillId="0" borderId="8" xfId="0" applyFont="1" applyBorder="1" applyAlignment="1" applyProtection="1">
      <alignment wrapText="1"/>
    </xf>
    <xf numFmtId="0" fontId="1" fillId="0" borderId="14" xfId="0" applyFont="1" applyBorder="1" applyAlignment="1" applyProtection="1">
      <alignment horizontal="center" wrapText="1"/>
    </xf>
    <xf numFmtId="0" fontId="1" fillId="0" borderId="0" xfId="0" applyFont="1" applyFill="1" applyBorder="1" applyAlignment="1" applyProtection="1"/>
    <xf numFmtId="0" fontId="1" fillId="0" borderId="14" xfId="0" applyFont="1" applyBorder="1" applyAlignment="1" applyProtection="1">
      <alignment wrapText="1"/>
    </xf>
    <xf numFmtId="0" fontId="1" fillId="0" borderId="0" xfId="0" applyFont="1" applyAlignment="1" applyProtection="1">
      <alignment wrapText="1"/>
    </xf>
    <xf numFmtId="0" fontId="1" fillId="0" borderId="7" xfId="0" applyFont="1" applyBorder="1" applyAlignment="1" applyProtection="1">
      <alignment horizontal="center" wrapText="1"/>
    </xf>
    <xf numFmtId="0" fontId="0" fillId="0" borderId="0" xfId="0" applyFont="1" applyAlignment="1" applyProtection="1">
      <alignment wrapText="1"/>
    </xf>
    <xf numFmtId="0" fontId="9" fillId="0" borderId="8" xfId="0" applyFont="1" applyBorder="1" applyProtection="1"/>
    <xf numFmtId="0" fontId="5" fillId="5" borderId="17" xfId="0" applyFont="1" applyFill="1" applyBorder="1" applyProtection="1">
      <protection locked="0"/>
    </xf>
    <xf numFmtId="4" fontId="5" fillId="5" borderId="20" xfId="0" applyNumberFormat="1" applyFont="1" applyFill="1" applyBorder="1" applyProtection="1">
      <protection locked="0"/>
    </xf>
    <xf numFmtId="0" fontId="0" fillId="5" borderId="17" xfId="0" applyFont="1" applyFill="1" applyBorder="1" applyProtection="1">
      <protection locked="0"/>
    </xf>
    <xf numFmtId="4" fontId="0" fillId="5" borderId="20" xfId="0" applyNumberFormat="1" applyFont="1" applyFill="1" applyBorder="1" applyProtection="1">
      <protection locked="0"/>
    </xf>
    <xf numFmtId="1" fontId="0" fillId="5" borderId="17" xfId="0" applyNumberFormat="1" applyFont="1" applyFill="1" applyBorder="1" applyProtection="1">
      <protection locked="0"/>
    </xf>
    <xf numFmtId="0" fontId="0" fillId="5" borderId="6" xfId="0" applyFont="1" applyFill="1" applyBorder="1" applyProtection="1">
      <protection locked="0"/>
    </xf>
    <xf numFmtId="4" fontId="0" fillId="5" borderId="6" xfId="0" applyNumberFormat="1" applyFont="1" applyFill="1" applyBorder="1" applyProtection="1">
      <protection locked="0"/>
    </xf>
    <xf numFmtId="0" fontId="5" fillId="5" borderId="7" xfId="0" applyFont="1" applyFill="1" applyBorder="1" applyAlignment="1" applyProtection="1">
      <alignment horizontal="center"/>
      <protection locked="0"/>
    </xf>
    <xf numFmtId="4" fontId="0" fillId="5" borderId="7" xfId="0" applyNumberFormat="1" applyFont="1" applyFill="1" applyBorder="1" applyProtection="1">
      <protection locked="0"/>
    </xf>
    <xf numFmtId="4" fontId="0" fillId="5" borderId="3" xfId="0" applyNumberFormat="1" applyFont="1" applyFill="1" applyBorder="1" applyProtection="1">
      <protection locked="0"/>
    </xf>
    <xf numFmtId="4" fontId="0" fillId="5" borderId="17" xfId="0" applyNumberFormat="1" applyFont="1" applyFill="1" applyBorder="1" applyProtection="1">
      <protection locked="0"/>
    </xf>
    <xf numFmtId="0" fontId="1" fillId="5" borderId="15" xfId="0" applyFont="1" applyFill="1" applyBorder="1" applyAlignment="1" applyProtection="1">
      <alignment horizontal="center"/>
      <protection locked="0"/>
    </xf>
    <xf numFmtId="1" fontId="1" fillId="5" borderId="18" xfId="0" applyNumberFormat="1" applyFont="1" applyFill="1" applyBorder="1" applyProtection="1">
      <protection locked="0"/>
    </xf>
    <xf numFmtId="0" fontId="1" fillId="5" borderId="18" xfId="0" applyFont="1" applyFill="1" applyBorder="1" applyProtection="1">
      <protection locked="0"/>
    </xf>
    <xf numFmtId="0" fontId="1" fillId="5" borderId="16" xfId="0" applyFont="1" applyFill="1" applyBorder="1" applyProtection="1">
      <protection locked="0"/>
    </xf>
    <xf numFmtId="0" fontId="9" fillId="5" borderId="10" xfId="0" applyFont="1" applyFill="1" applyBorder="1" applyAlignment="1" applyProtection="1">
      <alignment horizontal="center"/>
      <protection locked="0"/>
    </xf>
    <xf numFmtId="0" fontId="0" fillId="5" borderId="7" xfId="0" applyFont="1" applyFill="1" applyBorder="1" applyAlignment="1" applyProtection="1">
      <alignment horizontal="right"/>
      <protection locked="0"/>
    </xf>
    <xf numFmtId="0" fontId="0" fillId="5" borderId="6" xfId="0" applyFont="1" applyFill="1" applyBorder="1" applyAlignment="1" applyProtection="1">
      <alignment horizontal="right"/>
      <protection locked="0"/>
    </xf>
    <xf numFmtId="4" fontId="0" fillId="5" borderId="6" xfId="0" applyNumberFormat="1" applyFont="1" applyFill="1" applyBorder="1" applyAlignment="1" applyProtection="1">
      <alignment horizontal="center"/>
      <protection locked="0"/>
    </xf>
    <xf numFmtId="3" fontId="0" fillId="5" borderId="6" xfId="0" applyNumberFormat="1" applyFont="1" applyFill="1" applyBorder="1" applyAlignment="1" applyProtection="1">
      <alignment horizontal="center"/>
      <protection locked="0"/>
    </xf>
    <xf numFmtId="3" fontId="0" fillId="5" borderId="6" xfId="0" applyNumberFormat="1" applyFont="1" applyFill="1" applyBorder="1" applyProtection="1">
      <protection locked="0"/>
    </xf>
    <xf numFmtId="0" fontId="0" fillId="5" borderId="6" xfId="0" applyFont="1" applyFill="1" applyBorder="1" applyAlignment="1" applyProtection="1">
      <alignment horizont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164" fontId="0" fillId="5" borderId="6" xfId="0" applyNumberFormat="1" applyFont="1" applyFill="1" applyBorder="1" applyAlignment="1" applyProtection="1">
      <alignment horizontal="center" wrapText="1"/>
      <protection locked="0"/>
    </xf>
    <xf numFmtId="0" fontId="0" fillId="5" borderId="6" xfId="0" applyFont="1" applyFill="1" applyBorder="1" applyAlignment="1" applyProtection="1">
      <alignment wrapText="1"/>
      <protection locked="0"/>
    </xf>
    <xf numFmtId="0" fontId="0" fillId="0" borderId="0" xfId="0" applyProtection="1"/>
    <xf numFmtId="0" fontId="0" fillId="0" borderId="0" xfId="0" applyFont="1" applyFill="1" applyBorder="1" applyAlignment="1" applyProtection="1">
      <alignment wrapText="1"/>
    </xf>
    <xf numFmtId="0" fontId="0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Protection="1"/>
    <xf numFmtId="3" fontId="0" fillId="0" borderId="0" xfId="0" applyNumberFormat="1" applyFont="1" applyFill="1" applyBorder="1" applyAlignment="1" applyProtection="1">
      <alignment horizontal="center"/>
    </xf>
    <xf numFmtId="0" fontId="0" fillId="0" borderId="0" xfId="0" applyFill="1" applyProtection="1"/>
    <xf numFmtId="0" fontId="3" fillId="0" borderId="7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wrapText="1"/>
    </xf>
    <xf numFmtId="0" fontId="0" fillId="0" borderId="6" xfId="0" applyFont="1" applyBorder="1" applyAlignment="1" applyProtection="1">
      <alignment horizontal="center"/>
    </xf>
    <xf numFmtId="0" fontId="0" fillId="0" borderId="6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justify" vertical="center" wrapText="1"/>
    </xf>
    <xf numFmtId="0" fontId="1" fillId="0" borderId="7" xfId="0" applyFont="1" applyBorder="1" applyAlignment="1" applyProtection="1">
      <alignment wrapText="1"/>
    </xf>
    <xf numFmtId="0" fontId="1" fillId="0" borderId="7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/>
    </xf>
    <xf numFmtId="0" fontId="1" fillId="0" borderId="7" xfId="0" applyFont="1" applyBorder="1" applyProtection="1"/>
    <xf numFmtId="1" fontId="1" fillId="0" borderId="7" xfId="0" applyNumberFormat="1" applyFont="1" applyBorder="1" applyAlignment="1" applyProtection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" fillId="0" borderId="15" xfId="0" applyFont="1" applyFill="1" applyBorder="1" applyAlignment="1" applyProtection="1">
      <alignment horizontal="center"/>
    </xf>
    <xf numFmtId="0" fontId="0" fillId="0" borderId="16" xfId="0" applyFont="1" applyFill="1" applyBorder="1" applyProtection="1"/>
    <xf numFmtId="0" fontId="1" fillId="4" borderId="11" xfId="0" applyFont="1" applyFill="1" applyBorder="1" applyAlignment="1" applyProtection="1">
      <alignment horizontal="center"/>
    </xf>
    <xf numFmtId="0" fontId="1" fillId="4" borderId="12" xfId="0" applyFont="1" applyFill="1" applyBorder="1" applyAlignment="1" applyProtection="1">
      <alignment horizontal="center"/>
    </xf>
    <xf numFmtId="0" fontId="1" fillId="4" borderId="13" xfId="0" applyFont="1" applyFill="1" applyBorder="1" applyAlignment="1" applyProtection="1">
      <alignment horizontal="center"/>
    </xf>
    <xf numFmtId="0" fontId="1" fillId="4" borderId="8" xfId="0" applyFont="1" applyFill="1" applyBorder="1" applyAlignment="1" applyProtection="1">
      <alignment horizontal="center"/>
    </xf>
    <xf numFmtId="0" fontId="0" fillId="4" borderId="9" xfId="0" applyFont="1" applyFill="1" applyBorder="1" applyAlignment="1" applyProtection="1">
      <alignment horizontal="center"/>
    </xf>
    <xf numFmtId="0" fontId="0" fillId="4" borderId="10" xfId="0" applyFont="1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horizontal="center"/>
    </xf>
    <xf numFmtId="0" fontId="1" fillId="4" borderId="10" xfId="0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4" fontId="1" fillId="3" borderId="8" xfId="0" applyNumberFormat="1" applyFont="1" applyFill="1" applyBorder="1" applyAlignment="1">
      <alignment horizontal="center"/>
    </xf>
    <xf numFmtId="4" fontId="1" fillId="3" borderId="9" xfId="0" applyNumberFormat="1" applyFont="1" applyFill="1" applyBorder="1" applyAlignment="1">
      <alignment horizontal="center"/>
    </xf>
    <xf numFmtId="4" fontId="1" fillId="3" borderId="10" xfId="0" applyNumberFormat="1" applyFont="1" applyFill="1" applyBorder="1" applyAlignment="1">
      <alignment horizontal="center"/>
    </xf>
  </cellXfs>
  <cellStyles count="1">
    <cellStyle name="Standard" xfId="0" builtinId="0"/>
  </cellStyles>
  <dxfs count="18">
    <dxf>
      <fill>
        <patternFill>
          <bgColor theme="9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ont>
        <strike val="0"/>
        <color theme="4" tint="-0.24994659260841701"/>
      </font>
      <fill>
        <patternFill>
          <bgColor theme="2"/>
        </patternFill>
      </fill>
    </dxf>
    <dxf>
      <font>
        <strike val="0"/>
        <color theme="4" tint="-0.24994659260841701"/>
      </font>
      <fill>
        <patternFill>
          <bgColor theme="2"/>
        </patternFill>
      </fill>
    </dxf>
    <dxf>
      <font>
        <strike val="0"/>
        <color theme="4" tint="-0.24994659260841701"/>
      </font>
      <fill>
        <patternFill>
          <bgColor theme="2"/>
        </patternFill>
      </fill>
    </dxf>
    <dxf>
      <font>
        <strike val="0"/>
        <color theme="4" tint="-0.24994659260841701"/>
      </font>
      <fill>
        <patternFill>
          <bgColor theme="2"/>
        </patternFill>
      </fill>
    </dxf>
    <dxf>
      <font>
        <strike val="0"/>
        <color theme="4" tint="-0.24994659260841701"/>
      </font>
      <fill>
        <patternFill>
          <bgColor theme="2"/>
        </patternFill>
      </fill>
    </dxf>
    <dxf>
      <font>
        <strike val="0"/>
        <color theme="4" tint="-0.24994659260841701"/>
      </font>
      <fill>
        <patternFill>
          <bgColor theme="2"/>
        </patternFill>
      </fill>
    </dxf>
    <dxf>
      <font>
        <strike val="0"/>
        <color theme="4" tint="-0.24994659260841701"/>
      </font>
      <fill>
        <patternFill>
          <bgColor theme="2"/>
        </patternFill>
      </fill>
    </dxf>
    <dxf>
      <font>
        <strike val="0"/>
        <color theme="4" tint="-0.24994659260841701"/>
      </font>
      <fill>
        <patternFill>
          <bgColor theme="2"/>
        </patternFill>
      </fill>
    </dxf>
    <dxf>
      <font>
        <strike val="0"/>
        <color theme="4" tint="-0.24994659260841701"/>
      </font>
      <fill>
        <patternFill>
          <bgColor theme="2"/>
        </patternFill>
      </fill>
    </dxf>
    <dxf>
      <font>
        <strike val="0"/>
        <color theme="4" tint="-0.24994659260841701"/>
      </font>
      <fill>
        <patternFill>
          <bgColor theme="2"/>
        </patternFill>
      </fill>
    </dxf>
    <dxf>
      <font>
        <strike val="0"/>
        <color theme="4" tint="-0.24994659260841701"/>
      </font>
      <fill>
        <patternFill>
          <bgColor theme="2"/>
        </patternFill>
      </fill>
    </dxf>
    <dxf>
      <font>
        <strike val="0"/>
        <color theme="4" tint="-0.24994659260841701"/>
      </font>
      <fill>
        <patternFill>
          <bgColor theme="2"/>
        </patternFill>
      </fill>
    </dxf>
    <dxf>
      <font>
        <strike val="0"/>
        <color theme="4" tint="-0.24994659260841701"/>
      </font>
      <fill>
        <patternFill>
          <bgColor theme="2"/>
        </patternFill>
      </fill>
    </dxf>
    <dxf>
      <font>
        <strike val="0"/>
        <color theme="4" tint="-0.24994659260841701"/>
      </font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CO² Emissions per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'CO² Emmissions'!$A$2</c:f>
              <c:strCache>
                <c:ptCount val="1"/>
                <c:pt idx="0">
                  <c:v>Basecase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'CO² Emmissions'!$A$3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D-4975-91EA-3D950780C4B9}"/>
            </c:ext>
          </c:extLst>
        </c:ser>
        <c:ser>
          <c:idx val="1"/>
          <c:order val="1"/>
          <c:tx>
            <c:strRef>
              <c:f>'CO² Emmissions'!$B$2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'CO² Emmissions'!$B$3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DD-4975-91EA-3D950780C4B9}"/>
            </c:ext>
          </c:extLst>
        </c:ser>
        <c:ser>
          <c:idx val="2"/>
          <c:order val="2"/>
          <c:tx>
            <c:strRef>
              <c:f>'CO² Emmissions'!$C$2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'CO² Emmissions'!$C$3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DD-4975-91EA-3D950780C4B9}"/>
            </c:ext>
          </c:extLst>
        </c:ser>
        <c:ser>
          <c:idx val="3"/>
          <c:order val="3"/>
          <c:tx>
            <c:strRef>
              <c:f>'CO² Emmissions'!$D$2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'CO² Emmissions'!$D$3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DD-4975-91EA-3D950780C4B9}"/>
            </c:ext>
          </c:extLst>
        </c:ser>
        <c:ser>
          <c:idx val="4"/>
          <c:order val="4"/>
          <c:tx>
            <c:strRef>
              <c:f>'CO² Emmissions'!$E$2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'CO² Emmissions'!$E$3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90-46D0-A88F-099AF9AD496A}"/>
            </c:ext>
          </c:extLst>
        </c:ser>
        <c:ser>
          <c:idx val="5"/>
          <c:order val="5"/>
          <c:tx>
            <c:strRef>
              <c:f>'CO² Emmissions'!$F$2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'CO² Emmissions'!$F$3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94-4F70-8341-BBC93245C2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1883424"/>
        <c:axId val="731883752"/>
      </c:barChart>
      <c:catAx>
        <c:axId val="731883424"/>
        <c:scaling>
          <c:orientation val="minMax"/>
        </c:scaling>
        <c:delete val="1"/>
        <c:axPos val="b"/>
        <c:majorTickMark val="none"/>
        <c:minorTickMark val="none"/>
        <c:tickLblPos val="nextTo"/>
        <c:crossAx val="731883752"/>
        <c:crosses val="autoZero"/>
        <c:auto val="1"/>
        <c:lblAlgn val="ctr"/>
        <c:lblOffset val="100"/>
        <c:noMultiLvlLbl val="0"/>
      </c:catAx>
      <c:valAx>
        <c:axId val="731883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188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Annuity</a:t>
            </a:r>
          </a:p>
        </c:rich>
      </c:tx>
      <c:layout>
        <c:manualLayout>
          <c:xMode val="edge"/>
          <c:yMode val="edge"/>
          <c:x val="0.42618170800832134"/>
          <c:y val="4.63258313042577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831021075201765"/>
          <c:y val="9.4646298907568399E-2"/>
          <c:w val="0.8182577793235114"/>
          <c:h val="0.677392463419670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Results!$A$21</c:f>
              <c:strCache>
                <c:ptCount val="1"/>
                <c:pt idx="0">
                  <c:v>Annuity capital costs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Results!$B$20:$G$20</c:f>
              <c:strCache>
                <c:ptCount val="6"/>
                <c:pt idx="0">
                  <c:v>Basecase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strCache>
            </c:strRef>
          </c:cat>
          <c:val>
            <c:numRef>
              <c:f>Results!$B$21:$G$21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7-4881-9DD6-CED99A31AE82}"/>
            </c:ext>
          </c:extLst>
        </c:ser>
        <c:ser>
          <c:idx val="1"/>
          <c:order val="1"/>
          <c:tx>
            <c:strRef>
              <c:f>Results!$A$22</c:f>
              <c:strCache>
                <c:ptCount val="1"/>
                <c:pt idx="0">
                  <c:v>Annuity energy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Results!$B$20:$G$20</c:f>
              <c:strCache>
                <c:ptCount val="6"/>
                <c:pt idx="0">
                  <c:v>Basecase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strCache>
            </c:strRef>
          </c:cat>
          <c:val>
            <c:numRef>
              <c:f>Results!$B$22:$G$22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9C-415C-A7C8-6479F22AB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158280152"/>
        <c:axId val="1158273592"/>
      </c:barChart>
      <c:catAx>
        <c:axId val="1158280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8273592"/>
        <c:crosses val="autoZero"/>
        <c:auto val="1"/>
        <c:lblAlgn val="ctr"/>
        <c:lblOffset val="100"/>
        <c:noMultiLvlLbl val="0"/>
      </c:catAx>
      <c:valAx>
        <c:axId val="1158273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58280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537107101582607"/>
          <c:y val="0.91192871823171129"/>
          <c:w val="0.5671897085475941"/>
          <c:h val="7.624637604333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CO² Changes per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'CO² Emmissions'!$I$2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'CO² Emmissions'!$I$3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9-4B65-BB02-CA4B099A3185}"/>
            </c:ext>
          </c:extLst>
        </c:ser>
        <c:ser>
          <c:idx val="0"/>
          <c:order val="1"/>
          <c:tx>
            <c:strRef>
              <c:f>'CO² Emmissions'!$J$2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'CO² Emmissions'!$J$3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D9-4B65-BB02-CA4B099A3185}"/>
            </c:ext>
          </c:extLst>
        </c:ser>
        <c:ser>
          <c:idx val="1"/>
          <c:order val="2"/>
          <c:tx>
            <c:strRef>
              <c:f>'CO² Emmissions'!$K$2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'CO² Emmissions'!$K$3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D9-4B65-BB02-CA4B099A3185}"/>
            </c:ext>
          </c:extLst>
        </c:ser>
        <c:ser>
          <c:idx val="2"/>
          <c:order val="3"/>
          <c:tx>
            <c:strRef>
              <c:f>'CO² Emmissions'!$L$2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'CO² Emmissions'!$L$3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D9-4B65-BB02-CA4B099A3185}"/>
            </c:ext>
          </c:extLst>
        </c:ser>
        <c:ser>
          <c:idx val="3"/>
          <c:order val="4"/>
          <c:tx>
            <c:strRef>
              <c:f>'CO² Emmissions'!$M$2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'CO² Emmissions'!$M$3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D9-4B65-BB02-CA4B099A31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1883424"/>
        <c:axId val="731883752"/>
      </c:barChart>
      <c:catAx>
        <c:axId val="731883424"/>
        <c:scaling>
          <c:orientation val="minMax"/>
        </c:scaling>
        <c:delete val="1"/>
        <c:axPos val="b"/>
        <c:majorTickMark val="none"/>
        <c:minorTickMark val="none"/>
        <c:tickLblPos val="nextTo"/>
        <c:crossAx val="731883752"/>
        <c:crosses val="autoZero"/>
        <c:auto val="1"/>
        <c:lblAlgn val="ctr"/>
        <c:lblOffset val="100"/>
        <c:noMultiLvlLbl val="0"/>
      </c:catAx>
      <c:valAx>
        <c:axId val="731883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188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Payback Period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438334470136964"/>
          <c:y val="0.18864774559269595"/>
          <c:w val="0.79942925635099071"/>
          <c:h val="0.65148740419285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Summary!$C$2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Summary!$C$7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C-40DD-92AB-53C8387761D5}"/>
            </c:ext>
          </c:extLst>
        </c:ser>
        <c:ser>
          <c:idx val="1"/>
          <c:order val="1"/>
          <c:tx>
            <c:strRef>
              <c:f>Summary!$D$2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1212393627594929E-17"/>
                  <c:y val="-3.96214745272136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3E-4BD3-BC94-0FE520B3AB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Summary!$D$7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0C-40DD-92AB-53C8387761D5}"/>
            </c:ext>
          </c:extLst>
        </c:ser>
        <c:ser>
          <c:idx val="2"/>
          <c:order val="2"/>
          <c:tx>
            <c:strRef>
              <c:f>Summary!$E$2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Summary!$E$7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0C-40DD-92AB-53C8387761D5}"/>
            </c:ext>
          </c:extLst>
        </c:ser>
        <c:ser>
          <c:idx val="3"/>
          <c:order val="3"/>
          <c:tx>
            <c:strRef>
              <c:f>Summary!$F$2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Summary!$F$7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0C-40DD-92AB-53C8387761D5}"/>
            </c:ext>
          </c:extLst>
        </c:ser>
        <c:ser>
          <c:idx val="4"/>
          <c:order val="4"/>
          <c:tx>
            <c:strRef>
              <c:f>Summary!$G$2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Summary!$G$7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0C-40DD-92AB-53C8387761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0941488"/>
        <c:axId val="400940832"/>
      </c:barChart>
      <c:catAx>
        <c:axId val="40094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400940832"/>
        <c:crosses val="autoZero"/>
        <c:auto val="1"/>
        <c:lblAlgn val="ctr"/>
        <c:lblOffset val="100"/>
        <c:noMultiLvlLbl val="0"/>
      </c:catAx>
      <c:valAx>
        <c:axId val="40094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094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16759045244181"/>
          <c:y val="0.8569905996455125"/>
          <c:w val="0.54686577272942338"/>
          <c:h val="0.128151341612508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285749</xdr:colOff>
      <xdr:row>0</xdr:row>
      <xdr:rowOff>174626</xdr:rowOff>
    </xdr:from>
    <xdr:to>
      <xdr:col>4</xdr:col>
      <xdr:colOff>166687</xdr:colOff>
      <xdr:row>2</xdr:row>
      <xdr:rowOff>23813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2EDBABA-96C3-4A4A-A670-E73CEBC7FB38}"/>
            </a:ext>
          </a:extLst>
        </xdr:cNvPr>
        <xdr:cNvSpPr txBox="1"/>
      </xdr:nvSpPr>
      <xdr:spPr>
        <a:xfrm>
          <a:off x="4897437" y="174626"/>
          <a:ext cx="2579688" cy="30956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blue cells need to be filled in as needed!</a:t>
          </a:r>
        </a:p>
        <a:p>
          <a:endParaRPr lang="de-AT" sz="1100"/>
        </a:p>
      </xdr:txBody>
    </xdr:sp>
    <xdr:clientData/>
  </xdr:twoCellAnchor>
  <xdr:twoCellAnchor>
    <xdr:from>
      <xdr:col>7</xdr:col>
      <xdr:colOff>184150</xdr:colOff>
      <xdr:row>14</xdr:row>
      <xdr:rowOff>25400</xdr:rowOff>
    </xdr:from>
    <xdr:to>
      <xdr:col>10</xdr:col>
      <xdr:colOff>9525</xdr:colOff>
      <xdr:row>16</xdr:row>
      <xdr:rowOff>119063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5CD38646-FBB2-4392-BB01-A3A5F615E38B}"/>
            </a:ext>
          </a:extLst>
        </xdr:cNvPr>
        <xdr:cNvSpPr txBox="1"/>
      </xdr:nvSpPr>
      <xdr:spPr>
        <a:xfrm>
          <a:off x="9994900" y="2970213"/>
          <a:ext cx="2579688" cy="45878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 the blue cells in as needed, different measures can also </a:t>
          </a:r>
          <a:r>
            <a:rPr lang="de-A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 combined</a:t>
          </a:r>
          <a:endParaRPr lang="de-A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444500</xdr:colOff>
      <xdr:row>2</xdr:row>
      <xdr:rowOff>87313</xdr:rowOff>
    </xdr:from>
    <xdr:to>
      <xdr:col>7</xdr:col>
      <xdr:colOff>381000</xdr:colOff>
      <xdr:row>5</xdr:row>
      <xdr:rowOff>7938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B53F49E8-108E-4162-9213-6C2AC0346884}"/>
            </a:ext>
          </a:extLst>
        </xdr:cNvPr>
        <xdr:cNvSpPr txBox="1"/>
      </xdr:nvSpPr>
      <xdr:spPr>
        <a:xfrm>
          <a:off x="5826125" y="484188"/>
          <a:ext cx="2333625" cy="49212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/>
            <a:t>Electricity</a:t>
          </a:r>
          <a:r>
            <a:rPr lang="de-AT" sz="1100" baseline="0"/>
            <a:t> feed-ins can also be put in as Energy resource</a:t>
          </a:r>
          <a:endParaRPr lang="de-AT" sz="1100"/>
        </a:p>
      </xdr:txBody>
    </xdr:sp>
    <xdr:clientData/>
  </xdr:twoCellAnchor>
  <xdr:twoCellAnchor>
    <xdr:from>
      <xdr:col>8</xdr:col>
      <xdr:colOff>222251</xdr:colOff>
      <xdr:row>10</xdr:row>
      <xdr:rowOff>15877</xdr:rowOff>
    </xdr:from>
    <xdr:to>
      <xdr:col>11</xdr:col>
      <xdr:colOff>269876</xdr:colOff>
      <xdr:row>12</xdr:row>
      <xdr:rowOff>150814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A28D872F-DD7F-4DA6-86F3-953D025EC3AA}"/>
            </a:ext>
          </a:extLst>
        </xdr:cNvPr>
        <xdr:cNvSpPr txBox="1"/>
      </xdr:nvSpPr>
      <xdr:spPr>
        <a:xfrm>
          <a:off x="8763001" y="1920877"/>
          <a:ext cx="2333625" cy="50006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any feed-in has to be put in with negative prefix!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A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64710</xdr:colOff>
      <xdr:row>26</xdr:row>
      <xdr:rowOff>9339</xdr:rowOff>
    </xdr:from>
    <xdr:to>
      <xdr:col>3</xdr:col>
      <xdr:colOff>317500</xdr:colOff>
      <xdr:row>40</xdr:row>
      <xdr:rowOff>120953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5F15AD97-B7AA-40A8-9305-785D1B38EF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56358</xdr:colOff>
      <xdr:row>10</xdr:row>
      <xdr:rowOff>9338</xdr:rowOff>
    </xdr:from>
    <xdr:to>
      <xdr:col>3</xdr:col>
      <xdr:colOff>317500</xdr:colOff>
      <xdr:row>25</xdr:row>
      <xdr:rowOff>18676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F2FB3886-7C51-4D7E-9228-E4A8C0F93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835119</xdr:colOff>
      <xdr:row>26</xdr:row>
      <xdr:rowOff>0</xdr:rowOff>
    </xdr:from>
    <xdr:to>
      <xdr:col>7</xdr:col>
      <xdr:colOff>9338</xdr:colOff>
      <xdr:row>40</xdr:row>
      <xdr:rowOff>141287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96D64EF4-2D11-4A51-BD6F-295860466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859496</xdr:colOff>
      <xdr:row>10</xdr:row>
      <xdr:rowOff>18676</xdr:rowOff>
    </xdr:from>
    <xdr:to>
      <xdr:col>7</xdr:col>
      <xdr:colOff>28015</xdr:colOff>
      <xdr:row>25</xdr:row>
      <xdr:rowOff>16198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001168C-163D-4BDC-A323-107A709519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0.14857</cdr:x>
      <cdr:y>0.83098</cdr:y>
    </cdr:from>
    <cdr:to>
      <cdr:x>0.98842</cdr:x>
      <cdr:y>0.9143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825BB128-6009-4C62-95E7-E6AAEB14BBFD}"/>
            </a:ext>
          </a:extLst>
        </cdr:cNvPr>
        <cdr:cNvSpPr txBox="1"/>
      </cdr:nvSpPr>
      <cdr:spPr>
        <a:xfrm xmlns:a="http://schemas.openxmlformats.org/drawingml/2006/main">
          <a:off x="644202" y="2261767"/>
          <a:ext cx="3641531" cy="226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900"/>
            <a:t>Basecase   Walls Insulation  Envelope           LED                HR                PV 23  </a:t>
          </a: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Alicia Sabathiel" id="{2454AC96-B79F-470C-BB29-69E079E79A2A}" userId="S::h11813176@s.wu.ac.at::50391bfa-3fd2-4b4a-9208-da2f80ea928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4" dT="2021-03-22T14:50:49.16" personId="{2454AC96-B79F-470C-BB29-69E079E79A2A}" id="{8D3DD12F-E301-46F8-881F-F9E2D0D0E85D}">
    <text>examples for technical components: Photovoltaic, walls insulation, LED, etc.</text>
  </threadedComment>
  <threadedComment ref="C23" dT="2021-03-22T14:52:03.44" personId="{2454AC96-B79F-470C-BB29-69E079E79A2A}" id="{19EC4A8C-F074-49FD-8B13-B9B67A75FB2A}">
    <text>example: 1,5 (for 1,5 %)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I179"/>
  <sheetViews>
    <sheetView showGridLines="0" showRowColHeaders="0" tabSelected="1" showRuler="0" zoomScale="79" zoomScaleNormal="25" zoomScalePageLayoutView="36" workbookViewId="0">
      <selection activeCell="D19" sqref="D19"/>
    </sheetView>
  </sheetViews>
  <sheetFormatPr baseColWidth="10" defaultColWidth="11.453125" defaultRowHeight="14.5" x14ac:dyDescent="0.35"/>
  <cols>
    <col min="1" max="1" width="36" style="75" customWidth="1"/>
    <col min="2" max="2" width="30" style="77" customWidth="1"/>
    <col min="3" max="3" width="22.1796875" style="77" customWidth="1"/>
    <col min="4" max="7" width="16.90625" style="77" customWidth="1"/>
    <col min="8" max="8" width="11.453125" style="77"/>
    <col min="9" max="9" width="16.453125" style="77" customWidth="1"/>
    <col min="10" max="16384" width="11.453125" style="77"/>
  </cols>
  <sheetData>
    <row r="1" spans="1:9" ht="15" thickBot="1" x14ac:dyDescent="0.4"/>
    <row r="2" spans="1:9" ht="21.5" thickBot="1" x14ac:dyDescent="0.55000000000000004">
      <c r="A2" s="107" t="s">
        <v>56</v>
      </c>
      <c r="B2" s="123"/>
    </row>
    <row r="3" spans="1:9" ht="15" thickBot="1" x14ac:dyDescent="0.4"/>
    <row r="4" spans="1:9" ht="15" thickBot="1" x14ac:dyDescent="0.4">
      <c r="A4" s="155" t="s">
        <v>51</v>
      </c>
      <c r="B4" s="156"/>
      <c r="C4" s="157"/>
      <c r="I4" s="95"/>
    </row>
    <row r="5" spans="1:9" ht="15.65" customHeight="1" thickBot="1" x14ac:dyDescent="0.4">
      <c r="A5" s="103" t="s">
        <v>0</v>
      </c>
      <c r="B5" s="153" t="s">
        <v>57</v>
      </c>
      <c r="C5" s="154"/>
    </row>
    <row r="6" spans="1:9" s="106" customFormat="1" ht="33" customHeight="1" x14ac:dyDescent="0.35">
      <c r="A6" s="104" t="s">
        <v>49</v>
      </c>
      <c r="B6" s="105" t="s">
        <v>1</v>
      </c>
      <c r="C6" s="105" t="s">
        <v>62</v>
      </c>
    </row>
    <row r="7" spans="1:9" x14ac:dyDescent="0.35">
      <c r="A7" s="108"/>
      <c r="B7" s="74" t="s">
        <v>61</v>
      </c>
      <c r="C7" s="109"/>
      <c r="I7" s="95"/>
    </row>
    <row r="8" spans="1:9" x14ac:dyDescent="0.35">
      <c r="A8" s="110"/>
      <c r="B8" s="74" t="s">
        <v>61</v>
      </c>
      <c r="C8" s="111"/>
      <c r="I8" s="95"/>
    </row>
    <row r="9" spans="1:9" x14ac:dyDescent="0.35">
      <c r="A9" s="112"/>
      <c r="B9" s="74" t="s">
        <v>60</v>
      </c>
      <c r="C9" s="111"/>
      <c r="I9" s="95"/>
    </row>
    <row r="10" spans="1:9" x14ac:dyDescent="0.35">
      <c r="A10" s="110"/>
      <c r="B10" s="74" t="s">
        <v>61</v>
      </c>
      <c r="C10" s="111"/>
      <c r="I10" s="95"/>
    </row>
    <row r="11" spans="1:9" x14ac:dyDescent="0.35">
      <c r="A11" s="113"/>
      <c r="B11" s="74" t="s">
        <v>61</v>
      </c>
      <c r="C11" s="114"/>
      <c r="I11" s="95"/>
    </row>
    <row r="12" spans="1:9" ht="15" thickBot="1" x14ac:dyDescent="0.4"/>
    <row r="13" spans="1:9" ht="15" thickBot="1" x14ac:dyDescent="0.4">
      <c r="A13" s="158" t="s">
        <v>65</v>
      </c>
      <c r="B13" s="161"/>
      <c r="C13" s="161"/>
      <c r="D13" s="161"/>
      <c r="E13" s="161"/>
      <c r="F13" s="161"/>
      <c r="G13" s="162"/>
      <c r="H13" s="102"/>
    </row>
    <row r="14" spans="1:9" ht="15" thickBot="1" x14ac:dyDescent="0.4">
      <c r="A14" s="100" t="str">
        <f t="shared" ref="A14:A19" si="0">A6</f>
        <v>Technical Component</v>
      </c>
      <c r="B14" s="101" t="s">
        <v>24</v>
      </c>
      <c r="C14" s="119"/>
      <c r="D14" s="119"/>
      <c r="E14" s="120"/>
      <c r="F14" s="121"/>
      <c r="G14" s="122"/>
      <c r="H14" s="99"/>
    </row>
    <row r="15" spans="1:9" x14ac:dyDescent="0.35">
      <c r="A15" s="96">
        <f t="shared" si="0"/>
        <v>0</v>
      </c>
      <c r="B15" s="115" t="s">
        <v>26</v>
      </c>
      <c r="C15" s="116"/>
      <c r="D15" s="116"/>
      <c r="E15" s="116"/>
      <c r="F15" s="117"/>
      <c r="G15" s="116"/>
    </row>
    <row r="16" spans="1:9" x14ac:dyDescent="0.35">
      <c r="A16" s="97">
        <f t="shared" si="0"/>
        <v>0</v>
      </c>
      <c r="B16" s="115" t="s">
        <v>25</v>
      </c>
      <c r="C16" s="114"/>
      <c r="D16" s="114"/>
      <c r="E16" s="114"/>
      <c r="F16" s="118"/>
      <c r="G16" s="114"/>
      <c r="H16" s="95"/>
    </row>
    <row r="17" spans="1:8" x14ac:dyDescent="0.35">
      <c r="A17" s="98">
        <f t="shared" si="0"/>
        <v>0</v>
      </c>
      <c r="B17" s="115" t="s">
        <v>64</v>
      </c>
      <c r="C17" s="114"/>
      <c r="D17" s="114"/>
      <c r="E17" s="114"/>
      <c r="F17" s="118"/>
      <c r="G17" s="114"/>
    </row>
    <row r="18" spans="1:8" x14ac:dyDescent="0.35">
      <c r="A18" s="97">
        <f t="shared" si="0"/>
        <v>0</v>
      </c>
      <c r="B18" s="115" t="s">
        <v>26</v>
      </c>
      <c r="C18" s="114"/>
      <c r="D18" s="114"/>
      <c r="E18" s="114"/>
      <c r="F18" s="118"/>
      <c r="G18" s="114"/>
      <c r="H18" s="95"/>
    </row>
    <row r="19" spans="1:8" x14ac:dyDescent="0.35">
      <c r="A19" s="97">
        <f t="shared" si="0"/>
        <v>0</v>
      </c>
      <c r="B19" s="115" t="s">
        <v>26</v>
      </c>
      <c r="C19" s="114"/>
      <c r="D19" s="114"/>
      <c r="E19" s="114"/>
      <c r="F19" s="118"/>
      <c r="G19" s="114"/>
      <c r="H19" s="95"/>
    </row>
    <row r="20" spans="1:8" ht="15" thickBot="1" x14ac:dyDescent="0.4">
      <c r="A20" s="90"/>
      <c r="B20" s="87"/>
      <c r="C20" s="87"/>
      <c r="D20" s="91"/>
      <c r="E20" s="91"/>
      <c r="F20" s="86"/>
      <c r="G20" s="86"/>
      <c r="H20" s="86"/>
    </row>
    <row r="21" spans="1:8" ht="15" thickBot="1" x14ac:dyDescent="0.4">
      <c r="A21" s="158" t="s">
        <v>50</v>
      </c>
      <c r="B21" s="159"/>
      <c r="C21" s="160"/>
      <c r="D21" s="86"/>
      <c r="E21" s="91"/>
      <c r="F21" s="86"/>
      <c r="G21" s="86"/>
      <c r="H21" s="86"/>
    </row>
    <row r="22" spans="1:8" ht="15" thickBot="1" x14ac:dyDescent="0.4">
      <c r="A22" s="92" t="s">
        <v>6</v>
      </c>
      <c r="B22" s="93" t="s">
        <v>7</v>
      </c>
      <c r="C22" s="94" t="s">
        <v>8</v>
      </c>
    </row>
    <row r="23" spans="1:8" x14ac:dyDescent="0.35">
      <c r="A23" s="73" t="s">
        <v>9</v>
      </c>
      <c r="B23" s="87" t="s">
        <v>10</v>
      </c>
      <c r="C23" s="124"/>
    </row>
    <row r="24" spans="1:8" x14ac:dyDescent="0.35">
      <c r="A24" s="73" t="s">
        <v>11</v>
      </c>
      <c r="B24" s="76" t="s">
        <v>12</v>
      </c>
      <c r="C24" s="125"/>
    </row>
    <row r="25" spans="1:8" x14ac:dyDescent="0.35">
      <c r="A25" s="73" t="s">
        <v>13</v>
      </c>
      <c r="B25" s="76" t="s">
        <v>10</v>
      </c>
      <c r="C25" s="125"/>
    </row>
    <row r="26" spans="1:8" x14ac:dyDescent="0.35">
      <c r="A26" s="73" t="s">
        <v>14</v>
      </c>
      <c r="B26" s="76" t="s">
        <v>10</v>
      </c>
      <c r="C26" s="125"/>
    </row>
    <row r="27" spans="1:8" x14ac:dyDescent="0.35">
      <c r="A27" s="84" t="s">
        <v>15</v>
      </c>
      <c r="B27" s="89" t="s">
        <v>10</v>
      </c>
      <c r="C27" s="125"/>
    </row>
    <row r="28" spans="1:8" x14ac:dyDescent="0.35">
      <c r="B28" s="75"/>
      <c r="C28" s="76"/>
    </row>
    <row r="29" spans="1:8" x14ac:dyDescent="0.35">
      <c r="A29" s="78" t="s">
        <v>16</v>
      </c>
      <c r="B29" s="79"/>
      <c r="C29" s="72">
        <f>1+C23/100</f>
        <v>1</v>
      </c>
    </row>
    <row r="30" spans="1:8" x14ac:dyDescent="0.35">
      <c r="A30" s="73" t="s">
        <v>17</v>
      </c>
      <c r="B30" s="80"/>
      <c r="C30" s="81" t="e">
        <f>C29^C24*(C29-1)/(C29^C24-1)</f>
        <v>#DIV/0!</v>
      </c>
    </row>
    <row r="31" spans="1:8" x14ac:dyDescent="0.35">
      <c r="A31" s="73"/>
      <c r="B31" s="82"/>
      <c r="C31" s="83"/>
    </row>
    <row r="32" spans="1:8" x14ac:dyDescent="0.35">
      <c r="A32" s="73" t="s">
        <v>18</v>
      </c>
      <c r="B32" s="80"/>
      <c r="C32" s="72">
        <f>1+C25/100</f>
        <v>1</v>
      </c>
    </row>
    <row r="33" spans="1:4" x14ac:dyDescent="0.35">
      <c r="A33" s="73" t="s">
        <v>19</v>
      </c>
      <c r="B33" s="80"/>
      <c r="C33" s="72">
        <f>1+C26/100</f>
        <v>1</v>
      </c>
    </row>
    <row r="34" spans="1:4" x14ac:dyDescent="0.35">
      <c r="A34" s="73" t="s">
        <v>20</v>
      </c>
      <c r="B34" s="80"/>
      <c r="C34" s="72">
        <f>1+C27/100</f>
        <v>1</v>
      </c>
    </row>
    <row r="35" spans="1:4" x14ac:dyDescent="0.35">
      <c r="A35" s="73"/>
      <c r="B35" s="80"/>
      <c r="C35" s="83"/>
    </row>
    <row r="36" spans="1:4" x14ac:dyDescent="0.35">
      <c r="A36" s="73" t="s">
        <v>21</v>
      </c>
      <c r="B36" s="80"/>
      <c r="C36" s="81" t="e">
        <f>(1-(C32/C$29)^$C$24)/(C$29-C32)</f>
        <v>#DIV/0!</v>
      </c>
    </row>
    <row r="37" spans="1:4" x14ac:dyDescent="0.35">
      <c r="A37" s="73" t="s">
        <v>22</v>
      </c>
      <c r="B37" s="80"/>
      <c r="C37" s="81" t="e">
        <f>(1-(C33/C$29)^C24)/(C$29-C33)</f>
        <v>#DIV/0!</v>
      </c>
    </row>
    <row r="38" spans="1:4" x14ac:dyDescent="0.35">
      <c r="A38" s="84" t="s">
        <v>23</v>
      </c>
      <c r="B38" s="85"/>
      <c r="C38" s="81" t="e">
        <f>(1-(C34/C$29)^C24)/(C$29-C34)</f>
        <v>#DIV/0!</v>
      </c>
    </row>
    <row r="39" spans="1:4" x14ac:dyDescent="0.35">
      <c r="A39" s="77"/>
      <c r="B39" s="76"/>
    </row>
    <row r="40" spans="1:4" x14ac:dyDescent="0.35">
      <c r="A40" s="77"/>
      <c r="B40" s="76"/>
    </row>
    <row r="41" spans="1:4" x14ac:dyDescent="0.35">
      <c r="A41" s="86"/>
      <c r="B41" s="87"/>
      <c r="C41" s="86"/>
    </row>
    <row r="42" spans="1:4" x14ac:dyDescent="0.35">
      <c r="A42" s="86"/>
      <c r="B42" s="87"/>
      <c r="C42" s="86"/>
    </row>
    <row r="43" spans="1:4" x14ac:dyDescent="0.35">
      <c r="A43" s="86"/>
      <c r="B43" s="87"/>
      <c r="C43" s="86"/>
    </row>
    <row r="44" spans="1:4" x14ac:dyDescent="0.35">
      <c r="A44" s="86"/>
      <c r="B44" s="86"/>
      <c r="C44" s="87"/>
    </row>
    <row r="45" spans="1:4" x14ac:dyDescent="0.35">
      <c r="A45" s="88"/>
      <c r="B45" s="86"/>
      <c r="C45" s="86"/>
      <c r="D45" s="86"/>
    </row>
    <row r="46" spans="1:4" x14ac:dyDescent="0.35">
      <c r="A46" s="88"/>
      <c r="B46" s="86"/>
      <c r="C46" s="86"/>
      <c r="D46" s="86"/>
    </row>
    <row r="47" spans="1:4" x14ac:dyDescent="0.35">
      <c r="A47" s="88"/>
      <c r="B47" s="86"/>
      <c r="C47" s="86"/>
      <c r="D47" s="86"/>
    </row>
    <row r="48" spans="1:4" x14ac:dyDescent="0.35">
      <c r="A48" s="88"/>
      <c r="B48" s="86"/>
      <c r="C48" s="86"/>
      <c r="D48" s="86"/>
    </row>
    <row r="49" spans="1:4" x14ac:dyDescent="0.35">
      <c r="A49" s="88"/>
      <c r="B49" s="86"/>
      <c r="C49" s="86"/>
      <c r="D49" s="86"/>
    </row>
    <row r="50" spans="1:4" x14ac:dyDescent="0.35">
      <c r="A50" s="88"/>
      <c r="B50" s="86"/>
      <c r="C50" s="86"/>
      <c r="D50" s="86"/>
    </row>
    <row r="51" spans="1:4" x14ac:dyDescent="0.35">
      <c r="A51" s="88"/>
      <c r="B51" s="86"/>
      <c r="C51" s="86"/>
      <c r="D51" s="86"/>
    </row>
    <row r="52" spans="1:4" x14ac:dyDescent="0.35">
      <c r="A52" s="88"/>
      <c r="B52" s="86"/>
      <c r="C52" s="86"/>
      <c r="D52" s="86"/>
    </row>
    <row r="53" spans="1:4" x14ac:dyDescent="0.35">
      <c r="A53" s="88"/>
      <c r="B53" s="86"/>
      <c r="C53" s="86"/>
      <c r="D53" s="86"/>
    </row>
    <row r="54" spans="1:4" x14ac:dyDescent="0.35">
      <c r="A54" s="88"/>
      <c r="B54" s="86"/>
      <c r="C54" s="86"/>
      <c r="D54" s="86"/>
    </row>
    <row r="55" spans="1:4" x14ac:dyDescent="0.35">
      <c r="A55" s="88"/>
      <c r="B55" s="86"/>
      <c r="C55" s="86"/>
      <c r="D55" s="86"/>
    </row>
    <row r="56" spans="1:4" x14ac:dyDescent="0.35">
      <c r="A56" s="88"/>
      <c r="B56" s="86"/>
      <c r="C56" s="86"/>
      <c r="D56" s="86"/>
    </row>
    <row r="57" spans="1:4" x14ac:dyDescent="0.35">
      <c r="A57" s="88"/>
      <c r="B57" s="86"/>
      <c r="C57" s="86"/>
      <c r="D57" s="86"/>
    </row>
    <row r="58" spans="1:4" x14ac:dyDescent="0.35">
      <c r="A58" s="88"/>
      <c r="B58" s="86"/>
      <c r="C58" s="86"/>
      <c r="D58" s="86"/>
    </row>
    <row r="59" spans="1:4" x14ac:dyDescent="0.35">
      <c r="A59" s="88"/>
      <c r="B59" s="86"/>
      <c r="C59" s="86"/>
      <c r="D59" s="86"/>
    </row>
    <row r="60" spans="1:4" x14ac:dyDescent="0.35">
      <c r="A60" s="88"/>
      <c r="B60" s="86"/>
      <c r="C60" s="86"/>
      <c r="D60" s="86"/>
    </row>
    <row r="61" spans="1:4" x14ac:dyDescent="0.35">
      <c r="A61" s="88"/>
      <c r="B61" s="86"/>
      <c r="C61" s="86"/>
      <c r="D61" s="86"/>
    </row>
    <row r="62" spans="1:4" x14ac:dyDescent="0.35">
      <c r="A62" s="88"/>
      <c r="B62" s="86"/>
      <c r="C62" s="86"/>
      <c r="D62" s="86"/>
    </row>
    <row r="63" spans="1:4" x14ac:dyDescent="0.35">
      <c r="A63" s="88"/>
      <c r="B63" s="86"/>
      <c r="C63" s="86"/>
      <c r="D63" s="86"/>
    </row>
    <row r="64" spans="1:4" x14ac:dyDescent="0.35">
      <c r="A64" s="88"/>
      <c r="B64" s="86"/>
      <c r="C64" s="86"/>
      <c r="D64" s="86"/>
    </row>
    <row r="65" spans="1:4" x14ac:dyDescent="0.35">
      <c r="A65" s="88"/>
      <c r="B65" s="86"/>
      <c r="C65" s="86"/>
      <c r="D65" s="86"/>
    </row>
    <row r="66" spans="1:4" x14ac:dyDescent="0.35">
      <c r="A66" s="88"/>
      <c r="B66" s="86"/>
      <c r="C66" s="86"/>
      <c r="D66" s="86"/>
    </row>
    <row r="67" spans="1:4" x14ac:dyDescent="0.35">
      <c r="A67" s="88"/>
      <c r="B67" s="86"/>
      <c r="C67" s="86"/>
      <c r="D67" s="86"/>
    </row>
    <row r="68" spans="1:4" x14ac:dyDescent="0.35">
      <c r="A68" s="88"/>
      <c r="B68" s="86"/>
      <c r="C68" s="86"/>
      <c r="D68" s="86"/>
    </row>
    <row r="69" spans="1:4" x14ac:dyDescent="0.35">
      <c r="A69" s="88"/>
      <c r="B69" s="86"/>
      <c r="C69" s="86"/>
      <c r="D69" s="86"/>
    </row>
    <row r="70" spans="1:4" x14ac:dyDescent="0.35">
      <c r="A70" s="88"/>
      <c r="B70" s="86"/>
      <c r="C70" s="86"/>
      <c r="D70" s="86"/>
    </row>
    <row r="71" spans="1:4" x14ac:dyDescent="0.35">
      <c r="A71" s="88"/>
      <c r="B71" s="86"/>
      <c r="C71" s="86"/>
      <c r="D71" s="86"/>
    </row>
    <row r="72" spans="1:4" x14ac:dyDescent="0.35">
      <c r="A72" s="88"/>
      <c r="B72" s="86"/>
      <c r="C72" s="86"/>
      <c r="D72" s="86"/>
    </row>
    <row r="73" spans="1:4" x14ac:dyDescent="0.35">
      <c r="A73" s="88"/>
      <c r="B73" s="86"/>
      <c r="C73" s="86"/>
      <c r="D73" s="86"/>
    </row>
    <row r="74" spans="1:4" x14ac:dyDescent="0.35">
      <c r="A74" s="88"/>
      <c r="B74" s="86"/>
      <c r="C74" s="86"/>
      <c r="D74" s="86"/>
    </row>
    <row r="75" spans="1:4" x14ac:dyDescent="0.35">
      <c r="A75" s="88"/>
      <c r="B75" s="86"/>
      <c r="C75" s="86"/>
      <c r="D75" s="86"/>
    </row>
    <row r="76" spans="1:4" x14ac:dyDescent="0.35">
      <c r="A76" s="88"/>
      <c r="B76" s="86"/>
      <c r="C76" s="86"/>
      <c r="D76" s="86"/>
    </row>
    <row r="77" spans="1:4" x14ac:dyDescent="0.35">
      <c r="A77" s="88"/>
      <c r="B77" s="86"/>
      <c r="C77" s="86"/>
      <c r="D77" s="86"/>
    </row>
    <row r="78" spans="1:4" x14ac:dyDescent="0.35">
      <c r="A78" s="88"/>
      <c r="B78" s="86"/>
      <c r="C78" s="86"/>
      <c r="D78" s="86"/>
    </row>
    <row r="79" spans="1:4" x14ac:dyDescent="0.35">
      <c r="A79" s="88"/>
      <c r="B79" s="86"/>
      <c r="C79" s="86"/>
      <c r="D79" s="86"/>
    </row>
    <row r="80" spans="1:4" x14ac:dyDescent="0.35">
      <c r="A80" s="88"/>
      <c r="B80" s="86"/>
      <c r="C80" s="86"/>
      <c r="D80" s="86"/>
    </row>
    <row r="81" spans="1:4" x14ac:dyDescent="0.35">
      <c r="A81" s="88"/>
      <c r="B81" s="86"/>
      <c r="C81" s="86"/>
      <c r="D81" s="86"/>
    </row>
    <row r="82" spans="1:4" x14ac:dyDescent="0.35">
      <c r="A82" s="88"/>
      <c r="B82" s="86"/>
      <c r="C82" s="86"/>
      <c r="D82" s="86"/>
    </row>
    <row r="83" spans="1:4" x14ac:dyDescent="0.35">
      <c r="A83" s="88"/>
      <c r="B83" s="86"/>
      <c r="C83" s="86"/>
      <c r="D83" s="86"/>
    </row>
    <row r="84" spans="1:4" x14ac:dyDescent="0.35">
      <c r="A84" s="88"/>
      <c r="B84" s="86"/>
      <c r="C84" s="86"/>
      <c r="D84" s="86"/>
    </row>
    <row r="85" spans="1:4" x14ac:dyDescent="0.35">
      <c r="A85" s="88"/>
      <c r="B85" s="86"/>
      <c r="C85" s="86"/>
      <c r="D85" s="86"/>
    </row>
    <row r="86" spans="1:4" x14ac:dyDescent="0.35">
      <c r="A86" s="88"/>
      <c r="B86" s="86"/>
      <c r="C86" s="86"/>
      <c r="D86" s="86"/>
    </row>
    <row r="87" spans="1:4" x14ac:dyDescent="0.35">
      <c r="A87" s="88"/>
      <c r="B87" s="86"/>
      <c r="C87" s="86"/>
      <c r="D87" s="86"/>
    </row>
    <row r="88" spans="1:4" x14ac:dyDescent="0.35">
      <c r="A88" s="88"/>
      <c r="B88" s="86"/>
      <c r="C88" s="86"/>
      <c r="D88" s="86"/>
    </row>
    <row r="89" spans="1:4" x14ac:dyDescent="0.35">
      <c r="A89" s="88"/>
      <c r="B89" s="86"/>
      <c r="C89" s="86"/>
      <c r="D89" s="86"/>
    </row>
    <row r="90" spans="1:4" x14ac:dyDescent="0.35">
      <c r="A90" s="88"/>
      <c r="B90" s="86"/>
      <c r="C90" s="86"/>
      <c r="D90" s="86"/>
    </row>
    <row r="91" spans="1:4" x14ac:dyDescent="0.35">
      <c r="A91" s="88"/>
      <c r="B91" s="86"/>
      <c r="C91" s="86"/>
      <c r="D91" s="86"/>
    </row>
    <row r="92" spans="1:4" x14ac:dyDescent="0.35">
      <c r="A92" s="88"/>
      <c r="B92" s="86"/>
      <c r="C92" s="86"/>
      <c r="D92" s="86"/>
    </row>
    <row r="93" spans="1:4" x14ac:dyDescent="0.35">
      <c r="A93" s="88"/>
      <c r="B93" s="86"/>
      <c r="C93" s="86"/>
      <c r="D93" s="86"/>
    </row>
    <row r="94" spans="1:4" x14ac:dyDescent="0.35">
      <c r="A94" s="88"/>
      <c r="B94" s="86"/>
      <c r="C94" s="86"/>
      <c r="D94" s="86"/>
    </row>
    <row r="95" spans="1:4" x14ac:dyDescent="0.35">
      <c r="A95" s="88"/>
      <c r="B95" s="86"/>
      <c r="C95" s="86"/>
      <c r="D95" s="86"/>
    </row>
    <row r="96" spans="1:4" x14ac:dyDescent="0.35">
      <c r="A96" s="88"/>
      <c r="B96" s="86"/>
      <c r="C96" s="86"/>
      <c r="D96" s="86"/>
    </row>
    <row r="97" spans="1:4" x14ac:dyDescent="0.35">
      <c r="A97" s="88"/>
      <c r="B97" s="86"/>
      <c r="C97" s="86"/>
      <c r="D97" s="86"/>
    </row>
    <row r="98" spans="1:4" x14ac:dyDescent="0.35">
      <c r="A98" s="88"/>
      <c r="B98" s="86"/>
      <c r="C98" s="86"/>
      <c r="D98" s="86"/>
    </row>
    <row r="99" spans="1:4" x14ac:dyDescent="0.35">
      <c r="A99" s="88"/>
      <c r="B99" s="86"/>
      <c r="C99" s="86"/>
      <c r="D99" s="86"/>
    </row>
    <row r="100" spans="1:4" x14ac:dyDescent="0.35">
      <c r="A100" s="88"/>
      <c r="B100" s="86"/>
      <c r="C100" s="86"/>
      <c r="D100" s="86"/>
    </row>
    <row r="101" spans="1:4" x14ac:dyDescent="0.35">
      <c r="A101" s="88"/>
      <c r="B101" s="86"/>
      <c r="C101" s="86"/>
      <c r="D101" s="86"/>
    </row>
    <row r="102" spans="1:4" x14ac:dyDescent="0.35">
      <c r="A102" s="88"/>
      <c r="B102" s="86"/>
      <c r="C102" s="86"/>
      <c r="D102" s="86"/>
    </row>
    <row r="103" spans="1:4" x14ac:dyDescent="0.35">
      <c r="A103" s="88"/>
      <c r="B103" s="86"/>
      <c r="C103" s="86"/>
      <c r="D103" s="86"/>
    </row>
    <row r="104" spans="1:4" x14ac:dyDescent="0.35">
      <c r="A104" s="88"/>
      <c r="B104" s="86"/>
      <c r="C104" s="86"/>
      <c r="D104" s="86"/>
    </row>
    <row r="105" spans="1:4" x14ac:dyDescent="0.35">
      <c r="A105" s="88"/>
      <c r="B105" s="86"/>
      <c r="C105" s="86"/>
      <c r="D105" s="86"/>
    </row>
    <row r="106" spans="1:4" x14ac:dyDescent="0.35">
      <c r="A106" s="88"/>
      <c r="B106" s="86"/>
      <c r="C106" s="86"/>
      <c r="D106" s="86"/>
    </row>
    <row r="107" spans="1:4" x14ac:dyDescent="0.35">
      <c r="A107" s="88"/>
      <c r="B107" s="86"/>
      <c r="C107" s="86"/>
      <c r="D107" s="86"/>
    </row>
    <row r="108" spans="1:4" x14ac:dyDescent="0.35">
      <c r="A108" s="88"/>
      <c r="B108" s="86"/>
      <c r="C108" s="86"/>
      <c r="D108" s="86"/>
    </row>
    <row r="109" spans="1:4" x14ac:dyDescent="0.35">
      <c r="A109" s="88"/>
      <c r="B109" s="86"/>
      <c r="C109" s="86"/>
      <c r="D109" s="86"/>
    </row>
    <row r="110" spans="1:4" x14ac:dyDescent="0.35">
      <c r="A110" s="88"/>
      <c r="B110" s="86"/>
      <c r="C110" s="86"/>
      <c r="D110" s="86"/>
    </row>
    <row r="111" spans="1:4" x14ac:dyDescent="0.35">
      <c r="A111" s="88"/>
      <c r="B111" s="86"/>
      <c r="C111" s="86"/>
      <c r="D111" s="86"/>
    </row>
    <row r="112" spans="1:4" x14ac:dyDescent="0.35">
      <c r="A112" s="88"/>
      <c r="B112" s="86"/>
      <c r="C112" s="86"/>
      <c r="D112" s="86"/>
    </row>
    <row r="113" spans="1:4" x14ac:dyDescent="0.35">
      <c r="A113" s="88"/>
      <c r="B113" s="86"/>
      <c r="C113" s="86"/>
      <c r="D113" s="86"/>
    </row>
    <row r="114" spans="1:4" x14ac:dyDescent="0.35">
      <c r="A114" s="88"/>
      <c r="B114" s="86"/>
      <c r="C114" s="86"/>
      <c r="D114" s="86"/>
    </row>
    <row r="115" spans="1:4" x14ac:dyDescent="0.35">
      <c r="A115" s="88"/>
      <c r="B115" s="86"/>
      <c r="C115" s="86"/>
      <c r="D115" s="86"/>
    </row>
    <row r="116" spans="1:4" x14ac:dyDescent="0.35">
      <c r="A116" s="88"/>
      <c r="B116" s="86"/>
      <c r="C116" s="86"/>
      <c r="D116" s="86"/>
    </row>
    <row r="117" spans="1:4" x14ac:dyDescent="0.35">
      <c r="A117" s="88"/>
      <c r="B117" s="86"/>
      <c r="C117" s="86"/>
      <c r="D117" s="86"/>
    </row>
    <row r="118" spans="1:4" x14ac:dyDescent="0.35">
      <c r="A118" s="88"/>
      <c r="B118" s="86"/>
      <c r="C118" s="86"/>
      <c r="D118" s="86"/>
    </row>
    <row r="119" spans="1:4" x14ac:dyDescent="0.35">
      <c r="A119" s="88"/>
      <c r="B119" s="86"/>
      <c r="C119" s="86"/>
      <c r="D119" s="86"/>
    </row>
    <row r="120" spans="1:4" x14ac:dyDescent="0.35">
      <c r="A120" s="88"/>
      <c r="B120" s="86"/>
      <c r="C120" s="86"/>
      <c r="D120" s="86"/>
    </row>
    <row r="121" spans="1:4" x14ac:dyDescent="0.35">
      <c r="A121" s="88"/>
      <c r="B121" s="86"/>
      <c r="C121" s="86"/>
      <c r="D121" s="86"/>
    </row>
    <row r="122" spans="1:4" x14ac:dyDescent="0.35">
      <c r="A122" s="88"/>
      <c r="B122" s="86"/>
      <c r="C122" s="86"/>
      <c r="D122" s="86"/>
    </row>
    <row r="123" spans="1:4" x14ac:dyDescent="0.35">
      <c r="A123" s="88"/>
      <c r="B123" s="86"/>
      <c r="C123" s="86"/>
      <c r="D123" s="86"/>
    </row>
    <row r="124" spans="1:4" x14ac:dyDescent="0.35">
      <c r="A124" s="88"/>
      <c r="B124" s="86"/>
      <c r="C124" s="86"/>
      <c r="D124" s="86"/>
    </row>
    <row r="125" spans="1:4" x14ac:dyDescent="0.35">
      <c r="A125" s="88"/>
      <c r="B125" s="86"/>
      <c r="C125" s="86"/>
      <c r="D125" s="86"/>
    </row>
    <row r="126" spans="1:4" x14ac:dyDescent="0.35">
      <c r="A126" s="88"/>
      <c r="B126" s="86"/>
      <c r="C126" s="86"/>
      <c r="D126" s="86"/>
    </row>
    <row r="127" spans="1:4" x14ac:dyDescent="0.35">
      <c r="A127" s="88"/>
      <c r="B127" s="86"/>
      <c r="C127" s="86"/>
      <c r="D127" s="86"/>
    </row>
    <row r="128" spans="1:4" x14ac:dyDescent="0.35">
      <c r="A128" s="88"/>
      <c r="B128" s="86"/>
      <c r="C128" s="86"/>
      <c r="D128" s="86"/>
    </row>
    <row r="129" spans="1:4" x14ac:dyDescent="0.35">
      <c r="A129" s="88"/>
      <c r="B129" s="86"/>
      <c r="C129" s="86"/>
      <c r="D129" s="86"/>
    </row>
    <row r="130" spans="1:4" x14ac:dyDescent="0.35">
      <c r="A130" s="88"/>
      <c r="B130" s="86"/>
      <c r="C130" s="86"/>
      <c r="D130" s="86"/>
    </row>
    <row r="131" spans="1:4" x14ac:dyDescent="0.35">
      <c r="A131" s="88"/>
      <c r="B131" s="86"/>
      <c r="C131" s="86"/>
      <c r="D131" s="86"/>
    </row>
    <row r="132" spans="1:4" x14ac:dyDescent="0.35">
      <c r="A132" s="88"/>
      <c r="B132" s="86"/>
      <c r="C132" s="86"/>
      <c r="D132" s="86"/>
    </row>
    <row r="133" spans="1:4" x14ac:dyDescent="0.35">
      <c r="A133" s="88"/>
      <c r="B133" s="86"/>
      <c r="C133" s="86"/>
      <c r="D133" s="86"/>
    </row>
    <row r="134" spans="1:4" x14ac:dyDescent="0.35">
      <c r="A134" s="88"/>
      <c r="B134" s="86"/>
      <c r="C134" s="86"/>
      <c r="D134" s="86"/>
    </row>
    <row r="135" spans="1:4" x14ac:dyDescent="0.35">
      <c r="A135" s="88"/>
      <c r="B135" s="86"/>
      <c r="C135" s="86"/>
      <c r="D135" s="86"/>
    </row>
    <row r="136" spans="1:4" x14ac:dyDescent="0.35">
      <c r="A136" s="88"/>
      <c r="B136" s="86"/>
      <c r="C136" s="86"/>
      <c r="D136" s="86"/>
    </row>
    <row r="137" spans="1:4" x14ac:dyDescent="0.35">
      <c r="A137" s="88"/>
      <c r="B137" s="86"/>
      <c r="C137" s="86"/>
      <c r="D137" s="86"/>
    </row>
    <row r="138" spans="1:4" x14ac:dyDescent="0.35">
      <c r="A138" s="88"/>
      <c r="B138" s="86"/>
      <c r="C138" s="86"/>
      <c r="D138" s="86"/>
    </row>
    <row r="139" spans="1:4" x14ac:dyDescent="0.35">
      <c r="A139" s="88"/>
      <c r="B139" s="86"/>
      <c r="C139" s="86"/>
      <c r="D139" s="86"/>
    </row>
    <row r="140" spans="1:4" x14ac:dyDescent="0.35">
      <c r="A140" s="88"/>
      <c r="B140" s="86"/>
      <c r="C140" s="86"/>
      <c r="D140" s="86"/>
    </row>
    <row r="141" spans="1:4" x14ac:dyDescent="0.35">
      <c r="A141" s="88"/>
      <c r="B141" s="86"/>
      <c r="C141" s="86"/>
      <c r="D141" s="86"/>
    </row>
    <row r="142" spans="1:4" x14ac:dyDescent="0.35">
      <c r="A142" s="88"/>
      <c r="B142" s="86"/>
      <c r="C142" s="86"/>
      <c r="D142" s="86"/>
    </row>
    <row r="143" spans="1:4" x14ac:dyDescent="0.35">
      <c r="A143" s="88"/>
      <c r="B143" s="86"/>
      <c r="C143" s="86"/>
      <c r="D143" s="86"/>
    </row>
    <row r="144" spans="1:4" x14ac:dyDescent="0.35">
      <c r="A144" s="88"/>
      <c r="B144" s="86"/>
      <c r="C144" s="86"/>
      <c r="D144" s="86"/>
    </row>
    <row r="145" spans="1:4" x14ac:dyDescent="0.35">
      <c r="A145" s="88"/>
      <c r="B145" s="86"/>
      <c r="C145" s="86"/>
      <c r="D145" s="86"/>
    </row>
    <row r="146" spans="1:4" x14ac:dyDescent="0.35">
      <c r="A146" s="88"/>
      <c r="B146" s="86"/>
      <c r="C146" s="86"/>
      <c r="D146" s="86"/>
    </row>
    <row r="147" spans="1:4" x14ac:dyDescent="0.35">
      <c r="A147" s="88"/>
      <c r="B147" s="86"/>
      <c r="C147" s="86"/>
      <c r="D147" s="86"/>
    </row>
    <row r="148" spans="1:4" x14ac:dyDescent="0.35">
      <c r="A148" s="88"/>
      <c r="B148" s="86"/>
      <c r="C148" s="86"/>
      <c r="D148" s="86"/>
    </row>
    <row r="149" spans="1:4" x14ac:dyDescent="0.35">
      <c r="A149" s="88"/>
      <c r="B149" s="86"/>
      <c r="C149" s="86"/>
      <c r="D149" s="86"/>
    </row>
    <row r="150" spans="1:4" x14ac:dyDescent="0.35">
      <c r="A150" s="88"/>
      <c r="B150" s="86"/>
      <c r="C150" s="86"/>
      <c r="D150" s="86"/>
    </row>
    <row r="151" spans="1:4" x14ac:dyDescent="0.35">
      <c r="A151" s="88"/>
      <c r="B151" s="86"/>
      <c r="C151" s="86"/>
      <c r="D151" s="86"/>
    </row>
    <row r="152" spans="1:4" x14ac:dyDescent="0.35">
      <c r="A152" s="88"/>
      <c r="B152" s="86"/>
      <c r="C152" s="86"/>
      <c r="D152" s="86"/>
    </row>
    <row r="153" spans="1:4" x14ac:dyDescent="0.35">
      <c r="A153" s="88"/>
      <c r="B153" s="86"/>
      <c r="C153" s="86"/>
      <c r="D153" s="86"/>
    </row>
    <row r="154" spans="1:4" x14ac:dyDescent="0.35">
      <c r="A154" s="88"/>
      <c r="B154" s="86"/>
      <c r="C154" s="86"/>
      <c r="D154" s="86"/>
    </row>
    <row r="155" spans="1:4" x14ac:dyDescent="0.35">
      <c r="A155" s="88"/>
      <c r="B155" s="86"/>
      <c r="C155" s="86"/>
      <c r="D155" s="86"/>
    </row>
    <row r="156" spans="1:4" x14ac:dyDescent="0.35">
      <c r="A156" s="88"/>
      <c r="B156" s="86"/>
      <c r="C156" s="86"/>
      <c r="D156" s="86"/>
    </row>
    <row r="157" spans="1:4" x14ac:dyDescent="0.35">
      <c r="A157" s="88"/>
      <c r="B157" s="86"/>
      <c r="C157" s="86"/>
      <c r="D157" s="86"/>
    </row>
    <row r="158" spans="1:4" x14ac:dyDescent="0.35">
      <c r="A158" s="88"/>
      <c r="B158" s="86"/>
      <c r="C158" s="86"/>
      <c r="D158" s="86"/>
    </row>
    <row r="159" spans="1:4" x14ac:dyDescent="0.35">
      <c r="A159" s="88"/>
      <c r="B159" s="86"/>
      <c r="C159" s="86"/>
      <c r="D159" s="86"/>
    </row>
    <row r="160" spans="1:4" x14ac:dyDescent="0.35">
      <c r="A160" s="88"/>
      <c r="B160" s="86"/>
      <c r="C160" s="86"/>
      <c r="D160" s="86"/>
    </row>
    <row r="161" spans="1:4" x14ac:dyDescent="0.35">
      <c r="A161" s="88"/>
      <c r="B161" s="86"/>
      <c r="C161" s="86"/>
      <c r="D161" s="86"/>
    </row>
    <row r="162" spans="1:4" x14ac:dyDescent="0.35">
      <c r="A162" s="88"/>
      <c r="B162" s="86"/>
      <c r="C162" s="86"/>
      <c r="D162" s="86"/>
    </row>
    <row r="163" spans="1:4" x14ac:dyDescent="0.35">
      <c r="A163" s="88"/>
      <c r="B163" s="86"/>
      <c r="C163" s="86"/>
      <c r="D163" s="86"/>
    </row>
    <row r="164" spans="1:4" x14ac:dyDescent="0.35">
      <c r="A164" s="88"/>
      <c r="B164" s="86"/>
      <c r="C164" s="86"/>
      <c r="D164" s="86"/>
    </row>
    <row r="165" spans="1:4" x14ac:dyDescent="0.35">
      <c r="A165" s="88"/>
      <c r="B165" s="86"/>
      <c r="C165" s="86"/>
      <c r="D165" s="86"/>
    </row>
    <row r="166" spans="1:4" x14ac:dyDescent="0.35">
      <c r="A166" s="88"/>
      <c r="B166" s="86"/>
      <c r="C166" s="86"/>
      <c r="D166" s="86"/>
    </row>
    <row r="167" spans="1:4" x14ac:dyDescent="0.35">
      <c r="A167" s="88"/>
      <c r="B167" s="86"/>
      <c r="C167" s="86"/>
      <c r="D167" s="86"/>
    </row>
    <row r="168" spans="1:4" x14ac:dyDescent="0.35">
      <c r="A168" s="88"/>
      <c r="B168" s="86"/>
      <c r="C168" s="86"/>
      <c r="D168" s="86"/>
    </row>
    <row r="169" spans="1:4" x14ac:dyDescent="0.35">
      <c r="A169" s="88"/>
      <c r="B169" s="86"/>
      <c r="C169" s="86"/>
      <c r="D169" s="86"/>
    </row>
    <row r="170" spans="1:4" x14ac:dyDescent="0.35">
      <c r="A170" s="88"/>
      <c r="B170" s="86"/>
      <c r="C170" s="86"/>
      <c r="D170" s="86"/>
    </row>
    <row r="171" spans="1:4" x14ac:dyDescent="0.35">
      <c r="A171" s="88"/>
      <c r="B171" s="86"/>
      <c r="C171" s="86"/>
      <c r="D171" s="86"/>
    </row>
    <row r="172" spans="1:4" x14ac:dyDescent="0.35">
      <c r="A172" s="88"/>
      <c r="B172" s="86"/>
      <c r="C172" s="86"/>
      <c r="D172" s="86"/>
    </row>
    <row r="173" spans="1:4" x14ac:dyDescent="0.35">
      <c r="A173" s="88"/>
      <c r="B173" s="86"/>
      <c r="C173" s="86"/>
      <c r="D173" s="86"/>
    </row>
    <row r="174" spans="1:4" x14ac:dyDescent="0.35">
      <c r="A174" s="88"/>
      <c r="B174" s="86"/>
      <c r="C174" s="86"/>
      <c r="D174" s="86"/>
    </row>
    <row r="175" spans="1:4" x14ac:dyDescent="0.35">
      <c r="A175" s="88"/>
      <c r="B175" s="86"/>
      <c r="C175" s="86"/>
      <c r="D175" s="86"/>
    </row>
    <row r="176" spans="1:4" x14ac:dyDescent="0.35">
      <c r="A176" s="88"/>
      <c r="B176" s="86"/>
      <c r="C176" s="86"/>
      <c r="D176" s="86"/>
    </row>
    <row r="177" spans="1:4" x14ac:dyDescent="0.35">
      <c r="A177" s="88"/>
      <c r="B177" s="86"/>
      <c r="C177" s="86"/>
      <c r="D177" s="86"/>
    </row>
    <row r="178" spans="1:4" x14ac:dyDescent="0.35">
      <c r="A178" s="88"/>
      <c r="B178" s="86"/>
      <c r="C178" s="86"/>
      <c r="D178" s="86"/>
    </row>
    <row r="179" spans="1:4" x14ac:dyDescent="0.35">
      <c r="A179" s="88"/>
      <c r="B179" s="86"/>
      <c r="C179" s="86"/>
      <c r="D179" s="86"/>
    </row>
  </sheetData>
  <sheetProtection algorithmName="SHA-512" hashValue="7bXud2Yz24c7lTOB4lZqjRaFtpnkHp12Fo0Hpb6p3FHgK/0dRKwjx/+Qjvmv9wWxQwN44hSFYCnIih/HEjjixQ==" saltValue="kyfe+IE5ahzJqxgfUxhViA==" spinCount="100000" sheet="1" objects="1" scenarios="1" selectLockedCells="1"/>
  <mergeCells count="4">
    <mergeCell ref="B5:C5"/>
    <mergeCell ref="A4:C4"/>
    <mergeCell ref="A21:C21"/>
    <mergeCell ref="A13:G13"/>
  </mergeCells>
  <conditionalFormatting sqref="B20:C20 E18 D21 F20:H21 B15 C15:G17 A14:D14 C18:C19 H14">
    <cfRule type="expression" dxfId="17" priority="10">
      <formula>istFormel</formula>
    </cfRule>
  </conditionalFormatting>
  <conditionalFormatting sqref="D18">
    <cfRule type="expression" dxfId="16" priority="8">
      <formula>istFormel</formula>
    </cfRule>
  </conditionalFormatting>
  <conditionalFormatting sqref="A15:A18">
    <cfRule type="expression" dxfId="15" priority="6">
      <formula>istFormel</formula>
    </cfRule>
  </conditionalFormatting>
  <conditionalFormatting sqref="A19">
    <cfRule type="expression" dxfId="14" priority="5">
      <formula>istFormel</formula>
    </cfRule>
  </conditionalFormatting>
  <conditionalFormatting sqref="E19">
    <cfRule type="expression" dxfId="13" priority="4">
      <formula>istFormel</formula>
    </cfRule>
  </conditionalFormatting>
  <conditionalFormatting sqref="D19">
    <cfRule type="expression" dxfId="12" priority="3">
      <formula>istFormel</formula>
    </cfRule>
  </conditionalFormatting>
  <conditionalFormatting sqref="B16:B19">
    <cfRule type="expression" dxfId="11" priority="1">
      <formula>istFormel</formula>
    </cfRule>
  </conditionalFormatting>
  <pageMargins left="0.7" right="0.7" top="0.78740157499999996" bottom="0.78740157499999996" header="0.3" footer="0.3"/>
  <pageSetup scale="59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E33119-0755-4CD4-BC4A-BE3E978741EF}">
          <x14:formula1>
            <xm:f>Data!$A$3:$A$5</xm:f>
          </x14:formula1>
          <xm:sqref>B7:B11</xm:sqref>
        </x14:dataValidation>
        <x14:dataValidation type="list" allowBlank="1" showInputMessage="1" showErrorMessage="1" xr:uid="{6E492A95-9BA9-4F03-AA87-3D104FF51260}">
          <x14:formula1>
            <xm:f>Data!$A$8:$A$10</xm:f>
          </x14:formula1>
          <xm:sqref>B15:B19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I21"/>
  <sheetViews>
    <sheetView showGridLines="0" showRowColHeaders="0" showRuler="0" zoomScale="96" zoomScaleNormal="80" zoomScalePageLayoutView="95" workbookViewId="0">
      <selection activeCell="D13" sqref="D13"/>
    </sheetView>
  </sheetViews>
  <sheetFormatPr baseColWidth="10" defaultRowHeight="14.5" x14ac:dyDescent="0.35"/>
  <cols>
    <col min="1" max="1" width="16.453125" style="75" customWidth="1"/>
    <col min="2" max="2" width="19.453125" style="133" bestFit="1" customWidth="1"/>
    <col min="3" max="3" width="11.81640625" style="133" customWidth="1"/>
    <col min="4" max="4" width="21.1796875" style="133" customWidth="1"/>
    <col min="5" max="5" width="16" style="133" customWidth="1"/>
    <col min="6" max="6" width="14.81640625" style="133" customWidth="1"/>
    <col min="7" max="7" width="16.08984375" style="133" customWidth="1"/>
    <col min="8" max="8" width="16.90625" style="133" customWidth="1"/>
    <col min="9" max="16384" width="10.90625" style="133"/>
  </cols>
  <sheetData>
    <row r="1" spans="1:9" ht="15" thickBot="1" x14ac:dyDescent="0.4">
      <c r="A1" s="163" t="s">
        <v>42</v>
      </c>
      <c r="B1" s="164"/>
      <c r="C1" s="164"/>
      <c r="D1" s="165"/>
      <c r="E1" s="148"/>
      <c r="F1" s="77"/>
      <c r="G1" s="77"/>
    </row>
    <row r="2" spans="1:9" s="75" customFormat="1" x14ac:dyDescent="0.35">
      <c r="A2" s="149" t="s">
        <v>53</v>
      </c>
      <c r="B2" s="105" t="s">
        <v>4</v>
      </c>
      <c r="C2" s="105" t="s">
        <v>5</v>
      </c>
      <c r="D2" s="146" t="s">
        <v>66</v>
      </c>
      <c r="F2" s="95"/>
    </row>
    <row r="3" spans="1:9" x14ac:dyDescent="0.35">
      <c r="A3" s="132"/>
      <c r="B3" s="147" t="s">
        <v>2</v>
      </c>
      <c r="C3" s="129"/>
      <c r="D3" s="130"/>
      <c r="E3" s="77"/>
      <c r="F3" s="95"/>
    </row>
    <row r="4" spans="1:9" x14ac:dyDescent="0.35">
      <c r="A4" s="132"/>
      <c r="B4" s="147" t="s">
        <v>2</v>
      </c>
      <c r="C4" s="129"/>
      <c r="D4" s="130"/>
      <c r="E4" s="77"/>
      <c r="F4" s="77"/>
    </row>
    <row r="5" spans="1:9" x14ac:dyDescent="0.35">
      <c r="A5" s="132"/>
      <c r="B5" s="147" t="s">
        <v>2</v>
      </c>
      <c r="C5" s="131"/>
      <c r="D5" s="130"/>
      <c r="E5" s="77"/>
      <c r="F5" s="77"/>
    </row>
    <row r="6" spans="1:9" x14ac:dyDescent="0.35">
      <c r="A6" s="132"/>
      <c r="B6" s="147" t="s">
        <v>2</v>
      </c>
      <c r="C6" s="129"/>
      <c r="D6" s="130"/>
      <c r="E6" s="77"/>
      <c r="F6" s="77"/>
    </row>
    <row r="7" spans="1:9" x14ac:dyDescent="0.35">
      <c r="A7" s="132"/>
      <c r="B7" s="147" t="s">
        <v>2</v>
      </c>
      <c r="C7" s="129"/>
      <c r="D7" s="130"/>
      <c r="E7" s="77"/>
      <c r="F7" s="77"/>
    </row>
    <row r="8" spans="1:9" ht="15" thickBot="1" x14ac:dyDescent="0.4">
      <c r="A8" s="134"/>
      <c r="B8" s="143"/>
      <c r="C8" s="134"/>
      <c r="D8" s="144"/>
      <c r="E8" s="144"/>
      <c r="F8" s="77"/>
      <c r="G8" s="77"/>
    </row>
    <row r="9" spans="1:9" ht="15" thickBot="1" x14ac:dyDescent="0.4">
      <c r="A9" s="163" t="s">
        <v>52</v>
      </c>
      <c r="B9" s="164"/>
      <c r="C9" s="164"/>
      <c r="D9" s="164"/>
      <c r="E9" s="164"/>
      <c r="F9" s="164"/>
      <c r="G9" s="164"/>
      <c r="H9" s="165"/>
    </row>
    <row r="10" spans="1:9" x14ac:dyDescent="0.35">
      <c r="A10" s="145" t="s">
        <v>3</v>
      </c>
      <c r="B10" s="105" t="s">
        <v>24</v>
      </c>
      <c r="C10" s="146" t="s">
        <v>54</v>
      </c>
      <c r="D10" s="146">
        <f>'Investment Parameters-Input'!C14</f>
        <v>0</v>
      </c>
      <c r="E10" s="146">
        <f>'Investment Parameters-Input'!D14</f>
        <v>0</v>
      </c>
      <c r="F10" s="150">
        <f>'Investment Parameters-Input'!E14</f>
        <v>0</v>
      </c>
      <c r="G10" s="146">
        <f>'Investment Parameters-Input'!F14</f>
        <v>0</v>
      </c>
      <c r="H10" s="146">
        <f>'Investment Parameters-Input'!G14</f>
        <v>0</v>
      </c>
      <c r="I10" s="95"/>
    </row>
    <row r="11" spans="1:9" x14ac:dyDescent="0.35">
      <c r="A11" s="140">
        <f>A3</f>
        <v>0</v>
      </c>
      <c r="B11" s="141" t="s">
        <v>27</v>
      </c>
      <c r="C11" s="127"/>
      <c r="D11" s="127"/>
      <c r="E11" s="127"/>
      <c r="F11" s="127"/>
      <c r="G11" s="127"/>
      <c r="H11" s="127"/>
      <c r="I11" s="95"/>
    </row>
    <row r="12" spans="1:9" x14ac:dyDescent="0.35">
      <c r="A12" s="140">
        <f>A4</f>
        <v>0</v>
      </c>
      <c r="B12" s="141" t="s">
        <v>27</v>
      </c>
      <c r="C12" s="127"/>
      <c r="D12" s="127"/>
      <c r="E12" s="127"/>
      <c r="F12" s="127"/>
      <c r="G12" s="127"/>
      <c r="H12" s="127"/>
    </row>
    <row r="13" spans="1:9" x14ac:dyDescent="0.35">
      <c r="A13" s="140">
        <f>A5</f>
        <v>0</v>
      </c>
      <c r="B13" s="141" t="s">
        <v>27</v>
      </c>
      <c r="C13" s="127"/>
      <c r="D13" s="127"/>
      <c r="E13" s="127"/>
      <c r="F13" s="127"/>
      <c r="G13" s="127"/>
      <c r="H13" s="127"/>
    </row>
    <row r="14" spans="1:9" x14ac:dyDescent="0.35">
      <c r="A14" s="140">
        <f>A6</f>
        <v>0</v>
      </c>
      <c r="B14" s="142" t="s">
        <v>27</v>
      </c>
      <c r="C14" s="128"/>
      <c r="D14" s="127"/>
      <c r="E14" s="127"/>
      <c r="F14" s="127"/>
      <c r="G14" s="127"/>
      <c r="H14" s="127"/>
    </row>
    <row r="15" spans="1:9" x14ac:dyDescent="0.35">
      <c r="A15" s="140">
        <f>A7</f>
        <v>0</v>
      </c>
      <c r="B15" s="142" t="s">
        <v>27</v>
      </c>
      <c r="C15" s="128"/>
      <c r="D15" s="127"/>
      <c r="E15" s="127"/>
      <c r="F15" s="127"/>
      <c r="G15" s="127"/>
      <c r="H15" s="127"/>
    </row>
    <row r="16" spans="1:9" s="138" customFormat="1" ht="15" thickBot="1" x14ac:dyDescent="0.4">
      <c r="A16" s="134"/>
      <c r="B16" s="135"/>
      <c r="C16" s="136"/>
      <c r="D16" s="137"/>
      <c r="E16" s="137"/>
      <c r="F16" s="137"/>
      <c r="G16" s="137"/>
    </row>
    <row r="17" spans="1:8" ht="15" thickBot="1" x14ac:dyDescent="0.4">
      <c r="A17" s="166" t="s">
        <v>70</v>
      </c>
      <c r="B17" s="167"/>
      <c r="C17" s="167"/>
      <c r="D17" s="167"/>
      <c r="E17" s="167"/>
      <c r="F17" s="168"/>
      <c r="G17" s="77"/>
    </row>
    <row r="18" spans="1:8" x14ac:dyDescent="0.35">
      <c r="A18" s="139" t="str">
        <f>C10</f>
        <v>Basecase</v>
      </c>
      <c r="B18" s="139">
        <f>'Investment Parameters-Input'!C14</f>
        <v>0</v>
      </c>
      <c r="C18" s="139">
        <f>'Investment Parameters-Input'!D14</f>
        <v>0</v>
      </c>
      <c r="D18" s="139">
        <f>'Investment Parameters-Input'!E14</f>
        <v>0</v>
      </c>
      <c r="E18" s="139">
        <f>'Investment Parameters-Input'!F14</f>
        <v>0</v>
      </c>
      <c r="F18" s="139">
        <f>'Investment Parameters-Input'!G14</f>
        <v>0</v>
      </c>
      <c r="G18" s="77"/>
    </row>
    <row r="19" spans="1:8" x14ac:dyDescent="0.35">
      <c r="A19" s="126"/>
      <c r="B19" s="126"/>
      <c r="C19" s="126"/>
      <c r="D19" s="126"/>
      <c r="E19" s="126"/>
      <c r="F19" s="126"/>
      <c r="G19" s="77"/>
      <c r="H19" s="95"/>
    </row>
    <row r="20" spans="1:8" x14ac:dyDescent="0.35">
      <c r="A20" s="80"/>
      <c r="B20" s="76"/>
      <c r="C20" s="76"/>
      <c r="D20" s="76"/>
      <c r="E20" s="76"/>
      <c r="F20" s="76"/>
      <c r="G20" s="76"/>
    </row>
    <row r="21" spans="1:8" x14ac:dyDescent="0.35">
      <c r="B21" s="77"/>
      <c r="C21" s="77"/>
      <c r="D21" s="77"/>
      <c r="E21" s="77"/>
      <c r="F21" s="77"/>
      <c r="G21" s="77"/>
    </row>
  </sheetData>
  <sheetProtection algorithmName="SHA-512" hashValue="2AL91siJJwSiBu1y+9WvKk6pbkoPAO3CtNy6QV1glp8acJr8pygp9D0EmT5binm/pdPGRiAahXFTM5af9yWuUg==" saltValue="X6GV5IKcmVXtagdm9He5ww==" spinCount="100000" sheet="1" objects="1" scenarios="1" selectLockedCells="1"/>
  <mergeCells count="3">
    <mergeCell ref="A1:D1"/>
    <mergeCell ref="A9:H9"/>
    <mergeCell ref="A17:F17"/>
  </mergeCells>
  <conditionalFormatting sqref="A10:C10 C11:C13 B11:B16">
    <cfRule type="expression" dxfId="10" priority="9">
      <formula>istFormel</formula>
    </cfRule>
  </conditionalFormatting>
  <conditionalFormatting sqref="D15:G16">
    <cfRule type="expression" dxfId="9" priority="5">
      <formula>istFormel</formula>
    </cfRule>
  </conditionalFormatting>
  <conditionalFormatting sqref="D11:G14">
    <cfRule type="expression" dxfId="8" priority="8">
      <formula>istFormel</formula>
    </cfRule>
  </conditionalFormatting>
  <conditionalFormatting sqref="H15">
    <cfRule type="expression" dxfId="7" priority="2">
      <formula>istFormel</formula>
    </cfRule>
  </conditionalFormatting>
  <conditionalFormatting sqref="D10:G10">
    <cfRule type="expression" dxfId="6" priority="4">
      <formula>istFormel</formula>
    </cfRule>
  </conditionalFormatting>
  <conditionalFormatting sqref="H10">
    <cfRule type="expression" dxfId="5" priority="1">
      <formula>istFormel</formula>
    </cfRule>
  </conditionalFormatting>
  <conditionalFormatting sqref="H11:H14">
    <cfRule type="expression" dxfId="4" priority="3">
      <formula>istFormel</formula>
    </cfRule>
  </conditionalFormatting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6C3F0-9DC9-4389-A8C0-E95C7215F5D1}">
  <dimension ref="A1:H47"/>
  <sheetViews>
    <sheetView showGridLines="0" showRowColHeaders="0" zoomScale="98" zoomScaleNormal="80" workbookViewId="0">
      <selection activeCell="H31" sqref="H31"/>
    </sheetView>
  </sheetViews>
  <sheetFormatPr baseColWidth="10" defaultColWidth="10.81640625" defaultRowHeight="14.5" x14ac:dyDescent="0.35"/>
  <cols>
    <col min="1" max="7" width="20.7265625" style="14" customWidth="1"/>
    <col min="8" max="8" width="12.54296875" style="14" customWidth="1"/>
    <col min="9" max="16384" width="10.81640625" style="14"/>
  </cols>
  <sheetData>
    <row r="1" spans="1:8" ht="15" customHeight="1" thickBot="1" x14ac:dyDescent="0.4">
      <c r="A1" s="169" t="s">
        <v>58</v>
      </c>
      <c r="B1" s="170"/>
      <c r="C1" s="170"/>
      <c r="D1" s="170"/>
      <c r="E1" s="170"/>
      <c r="F1" s="170"/>
      <c r="G1" s="171"/>
      <c r="H1" s="19"/>
    </row>
    <row r="2" spans="1:8" s="9" customFormat="1" ht="16.5" customHeight="1" x14ac:dyDescent="0.35">
      <c r="A2" s="151" t="str">
        <f>'Investment Parameters-Input'!A14</f>
        <v>Technical Component</v>
      </c>
      <c r="B2" s="35" t="str">
        <f>' Energy Parameters-Input'!C10</f>
        <v>Basecase</v>
      </c>
      <c r="C2" s="35">
        <f>'Investment Parameters-Input'!C14</f>
        <v>0</v>
      </c>
      <c r="D2" s="35">
        <f>'Investment Parameters-Input'!D14</f>
        <v>0</v>
      </c>
      <c r="E2" s="35">
        <f>'Investment Parameters-Input'!E14</f>
        <v>0</v>
      </c>
      <c r="F2" s="35">
        <f>'Investment Parameters-Input'!F14</f>
        <v>0</v>
      </c>
      <c r="G2" s="36">
        <f>'Investment Parameters-Input'!G14</f>
        <v>0</v>
      </c>
      <c r="H2" s="31"/>
    </row>
    <row r="3" spans="1:8" x14ac:dyDescent="0.35">
      <c r="A3" s="37">
        <f>'Investment Parameters-Input'!A15</f>
        <v>0</v>
      </c>
      <c r="B3" s="20"/>
      <c r="C3" s="20">
        <f>'Investment Parameters-Input'!C15*'Investment Parameters-Input'!$C7</f>
        <v>0</v>
      </c>
      <c r="D3" s="20">
        <f>'Investment Parameters-Input'!D15*'Investment Parameters-Input'!$C7</f>
        <v>0</v>
      </c>
      <c r="E3" s="20">
        <f>'Investment Parameters-Input'!E15*'Investment Parameters-Input'!$C7</f>
        <v>0</v>
      </c>
      <c r="F3" s="20">
        <f>'Investment Parameters-Input'!F15*'Investment Parameters-Input'!$C7</f>
        <v>0</v>
      </c>
      <c r="G3" s="38">
        <f>'Investment Parameters-Input'!G15*'Investment Parameters-Input'!$C7</f>
        <v>0</v>
      </c>
    </row>
    <row r="4" spans="1:8" x14ac:dyDescent="0.35">
      <c r="A4" s="37">
        <f>'Investment Parameters-Input'!A16</f>
        <v>0</v>
      </c>
      <c r="B4" s="20"/>
      <c r="C4" s="20">
        <f>'Investment Parameters-Input'!C16*'Investment Parameters-Input'!$C8</f>
        <v>0</v>
      </c>
      <c r="D4" s="20">
        <f>'Investment Parameters-Input'!D16*'Investment Parameters-Input'!$C8</f>
        <v>0</v>
      </c>
      <c r="E4" s="20">
        <f>'Investment Parameters-Input'!E16*'Investment Parameters-Input'!$C8</f>
        <v>0</v>
      </c>
      <c r="F4" s="20">
        <f>'Investment Parameters-Input'!F16*'Investment Parameters-Input'!$C8</f>
        <v>0</v>
      </c>
      <c r="G4" s="38">
        <f>'Investment Parameters-Input'!G16*'Investment Parameters-Input'!$C8</f>
        <v>0</v>
      </c>
    </row>
    <row r="5" spans="1:8" x14ac:dyDescent="0.35">
      <c r="A5" s="37">
        <f>'Investment Parameters-Input'!A17</f>
        <v>0</v>
      </c>
      <c r="B5" s="20"/>
      <c r="C5" s="20">
        <f>'Investment Parameters-Input'!C17*'Investment Parameters-Input'!$C9</f>
        <v>0</v>
      </c>
      <c r="D5" s="20">
        <f>'Investment Parameters-Input'!D17*'Investment Parameters-Input'!$C9</f>
        <v>0</v>
      </c>
      <c r="E5" s="20">
        <f>'Investment Parameters-Input'!E17*'Investment Parameters-Input'!$C9</f>
        <v>0</v>
      </c>
      <c r="F5" s="20">
        <f>'Investment Parameters-Input'!F17*'Investment Parameters-Input'!$C9</f>
        <v>0</v>
      </c>
      <c r="G5" s="38">
        <f>'Investment Parameters-Input'!G17*'Investment Parameters-Input'!$C9</f>
        <v>0</v>
      </c>
    </row>
    <row r="6" spans="1:8" x14ac:dyDescent="0.35">
      <c r="A6" s="37">
        <f>'Investment Parameters-Input'!A18</f>
        <v>0</v>
      </c>
      <c r="B6" s="20"/>
      <c r="C6" s="20">
        <f>'Investment Parameters-Input'!C18*'Investment Parameters-Input'!$C10</f>
        <v>0</v>
      </c>
      <c r="D6" s="20">
        <f>'Investment Parameters-Input'!D18*'Investment Parameters-Input'!$C10</f>
        <v>0</v>
      </c>
      <c r="E6" s="20">
        <f>'Investment Parameters-Input'!E18*'Investment Parameters-Input'!$C10</f>
        <v>0</v>
      </c>
      <c r="F6" s="20">
        <f>'Investment Parameters-Input'!F18*'Investment Parameters-Input'!$C10</f>
        <v>0</v>
      </c>
      <c r="G6" s="38">
        <f>'Investment Parameters-Input'!G18*'Investment Parameters-Input'!$C10</f>
        <v>0</v>
      </c>
    </row>
    <row r="7" spans="1:8" ht="15" thickBot="1" x14ac:dyDescent="0.4">
      <c r="A7" s="39">
        <f>'Investment Parameters-Input'!A19</f>
        <v>0</v>
      </c>
      <c r="B7" s="33"/>
      <c r="C7" s="20">
        <f>'Investment Parameters-Input'!C19*'Investment Parameters-Input'!$C11</f>
        <v>0</v>
      </c>
      <c r="D7" s="20">
        <f>'Investment Parameters-Input'!D19*'Investment Parameters-Input'!$C11</f>
        <v>0</v>
      </c>
      <c r="E7" s="20">
        <f>'Investment Parameters-Input'!E19*'Investment Parameters-Input'!$C11</f>
        <v>0</v>
      </c>
      <c r="F7" s="20">
        <f>'Investment Parameters-Input'!F19*'Investment Parameters-Input'!$C11</f>
        <v>0</v>
      </c>
      <c r="G7" s="40">
        <f>'Investment Parameters-Input'!G19*'Investment Parameters-Input'!$C11</f>
        <v>0</v>
      </c>
    </row>
    <row r="8" spans="1:8" ht="15" thickBot="1" x14ac:dyDescent="0.4">
      <c r="A8" s="10" t="s">
        <v>30</v>
      </c>
      <c r="B8" s="22"/>
      <c r="C8" s="22">
        <f>SUM(C3:C7)</f>
        <v>0</v>
      </c>
      <c r="D8" s="22">
        <f>SUM(D3:D7)</f>
        <v>0</v>
      </c>
      <c r="E8" s="22">
        <f>SUM(E3:E7)</f>
        <v>0</v>
      </c>
      <c r="F8" s="22">
        <f>SUM(F3:F7)</f>
        <v>0</v>
      </c>
      <c r="G8" s="34">
        <f>SUM(G3:G7)</f>
        <v>0</v>
      </c>
      <c r="H8" s="31"/>
    </row>
    <row r="9" spans="1:8" ht="15" thickBot="1" x14ac:dyDescent="0.4"/>
    <row r="10" spans="1:8" ht="15" customHeight="1" thickBot="1" x14ac:dyDescent="0.4">
      <c r="A10" s="169" t="s">
        <v>44</v>
      </c>
      <c r="B10" s="170"/>
      <c r="C10" s="170"/>
      <c r="D10" s="170"/>
      <c r="E10" s="170"/>
      <c r="F10" s="170"/>
      <c r="G10" s="171"/>
    </row>
    <row r="11" spans="1:8" s="15" customFormat="1" x14ac:dyDescent="0.35">
      <c r="A11" s="42" t="s">
        <v>3</v>
      </c>
      <c r="B11" s="43" t="str">
        <f>' Energy Parameters-Input'!C10</f>
        <v>Basecase</v>
      </c>
      <c r="C11" s="43">
        <f>'Investment Parameters-Input'!C14</f>
        <v>0</v>
      </c>
      <c r="D11" s="43">
        <f>'Investment Parameters-Input'!D14</f>
        <v>0</v>
      </c>
      <c r="E11" s="43">
        <f>'Investment Parameters-Input'!E14</f>
        <v>0</v>
      </c>
      <c r="F11" s="44">
        <f>'Investment Parameters-Input'!F14</f>
        <v>0</v>
      </c>
      <c r="G11" s="45">
        <f>'Investment Parameters-Input'!G14</f>
        <v>0</v>
      </c>
    </row>
    <row r="12" spans="1:8" x14ac:dyDescent="0.35">
      <c r="A12" s="48">
        <f>' Energy Parameters-Input'!A11</f>
        <v>0</v>
      </c>
      <c r="B12" s="20">
        <f>' Energy Parameters-Input'!C11*' Energy Parameters-Input'!$C3/100</f>
        <v>0</v>
      </c>
      <c r="C12" s="20">
        <f>' Energy Parameters-Input'!D11*' Energy Parameters-Input'!$C3/100</f>
        <v>0</v>
      </c>
      <c r="D12" s="20">
        <f>' Energy Parameters-Input'!E11*' Energy Parameters-Input'!$C3/100</f>
        <v>0</v>
      </c>
      <c r="E12" s="20">
        <f>' Energy Parameters-Input'!F11*' Energy Parameters-Input'!$C3/100</f>
        <v>0</v>
      </c>
      <c r="F12" s="23">
        <f>' Energy Parameters-Input'!G11*' Energy Parameters-Input'!$C3/100</f>
        <v>0</v>
      </c>
      <c r="G12" s="38">
        <f>' Energy Parameters-Input'!H11*' Energy Parameters-Input'!$C3/100</f>
        <v>0</v>
      </c>
    </row>
    <row r="13" spans="1:8" x14ac:dyDescent="0.35">
      <c r="A13" s="48">
        <f>' Energy Parameters-Input'!A12</f>
        <v>0</v>
      </c>
      <c r="B13" s="20">
        <f>' Energy Parameters-Input'!C12*' Energy Parameters-Input'!$C4/100</f>
        <v>0</v>
      </c>
      <c r="C13" s="20">
        <f>' Energy Parameters-Input'!D12*' Energy Parameters-Input'!$C4/100</f>
        <v>0</v>
      </c>
      <c r="D13" s="20">
        <f>' Energy Parameters-Input'!E12*' Energy Parameters-Input'!$C4/100</f>
        <v>0</v>
      </c>
      <c r="E13" s="20">
        <f>' Energy Parameters-Input'!F12*' Energy Parameters-Input'!$C4/100</f>
        <v>0</v>
      </c>
      <c r="F13" s="23">
        <f>' Energy Parameters-Input'!G12*' Energy Parameters-Input'!$C4/100</f>
        <v>0</v>
      </c>
      <c r="G13" s="38">
        <f>' Energy Parameters-Input'!H12*' Energy Parameters-Input'!$C4/100</f>
        <v>0</v>
      </c>
    </row>
    <row r="14" spans="1:8" x14ac:dyDescent="0.35">
      <c r="A14" s="48">
        <f>' Energy Parameters-Input'!A13</f>
        <v>0</v>
      </c>
      <c r="B14" s="20">
        <f>' Energy Parameters-Input'!C13*' Energy Parameters-Input'!$C5/100</f>
        <v>0</v>
      </c>
      <c r="C14" s="20">
        <f>' Energy Parameters-Input'!D13*' Energy Parameters-Input'!$C5/100</f>
        <v>0</v>
      </c>
      <c r="D14" s="20">
        <f>' Energy Parameters-Input'!E13*' Energy Parameters-Input'!$C5/100</f>
        <v>0</v>
      </c>
      <c r="E14" s="20">
        <f>' Energy Parameters-Input'!F13*' Energy Parameters-Input'!$C5/100</f>
        <v>0</v>
      </c>
      <c r="F14" s="23">
        <f>' Energy Parameters-Input'!G13*' Energy Parameters-Input'!$C5/100</f>
        <v>0</v>
      </c>
      <c r="G14" s="38">
        <f>' Energy Parameters-Input'!H13*' Energy Parameters-Input'!$C5/100</f>
        <v>0</v>
      </c>
    </row>
    <row r="15" spans="1:8" x14ac:dyDescent="0.35">
      <c r="A15" s="48">
        <f>' Energy Parameters-Input'!A14</f>
        <v>0</v>
      </c>
      <c r="B15" s="20">
        <f>' Energy Parameters-Input'!C14*' Energy Parameters-Input'!$C6/100</f>
        <v>0</v>
      </c>
      <c r="C15" s="20">
        <f>' Energy Parameters-Input'!D14*' Energy Parameters-Input'!$C6/100</f>
        <v>0</v>
      </c>
      <c r="D15" s="20">
        <f>' Energy Parameters-Input'!E14*' Energy Parameters-Input'!$C6/100</f>
        <v>0</v>
      </c>
      <c r="E15" s="20">
        <f>' Energy Parameters-Input'!F14*' Energy Parameters-Input'!$C6/100</f>
        <v>0</v>
      </c>
      <c r="F15" s="20">
        <f>' Energy Parameters-Input'!G14*' Energy Parameters-Input'!$C6/100</f>
        <v>0</v>
      </c>
      <c r="G15" s="38">
        <f>' Energy Parameters-Input'!H14*' Energy Parameters-Input'!$C6/100</f>
        <v>0</v>
      </c>
    </row>
    <row r="16" spans="1:8" ht="15" thickBot="1" x14ac:dyDescent="0.4">
      <c r="A16" s="46"/>
      <c r="B16" s="21"/>
      <c r="C16" s="21"/>
      <c r="D16" s="21"/>
      <c r="E16" s="21"/>
      <c r="F16" s="21"/>
      <c r="G16" s="47"/>
    </row>
    <row r="17" spans="1:8" ht="15" thickBot="1" x14ac:dyDescent="0.4">
      <c r="A17" s="10" t="s">
        <v>30</v>
      </c>
      <c r="B17" s="25">
        <f t="shared" ref="B17:G17" si="0">SUM(B12:B15)</f>
        <v>0</v>
      </c>
      <c r="C17" s="25">
        <f t="shared" si="0"/>
        <v>0</v>
      </c>
      <c r="D17" s="25">
        <f t="shared" si="0"/>
        <v>0</v>
      </c>
      <c r="E17" s="25">
        <f t="shared" si="0"/>
        <v>0</v>
      </c>
      <c r="F17" s="22">
        <f t="shared" si="0"/>
        <v>0</v>
      </c>
      <c r="G17" s="34">
        <f t="shared" si="0"/>
        <v>0</v>
      </c>
    </row>
    <row r="18" spans="1:8" ht="15" thickBot="1" x14ac:dyDescent="0.4"/>
    <row r="19" spans="1:8" ht="15" customHeight="1" thickBot="1" x14ac:dyDescent="0.4">
      <c r="A19" s="169" t="s">
        <v>45</v>
      </c>
      <c r="B19" s="170"/>
      <c r="C19" s="170"/>
      <c r="D19" s="170"/>
      <c r="E19" s="170"/>
      <c r="F19" s="170"/>
      <c r="G19" s="171"/>
    </row>
    <row r="20" spans="1:8" s="15" customFormat="1" x14ac:dyDescent="0.35">
      <c r="A20" s="152"/>
      <c r="B20" s="43" t="str">
        <f>' Energy Parameters-Input'!C10</f>
        <v>Basecase</v>
      </c>
      <c r="C20" s="43">
        <f>'Investment Parameters-Input'!C14</f>
        <v>0</v>
      </c>
      <c r="D20" s="43">
        <f>'Investment Parameters-Input'!D14</f>
        <v>0</v>
      </c>
      <c r="E20" s="43">
        <f>'Investment Parameters-Input'!E14</f>
        <v>0</v>
      </c>
      <c r="F20" s="43">
        <f>'Investment Parameters-Input'!F14</f>
        <v>0</v>
      </c>
      <c r="G20" s="45">
        <f>'Investment Parameters-Input'!G14</f>
        <v>0</v>
      </c>
    </row>
    <row r="21" spans="1:8" x14ac:dyDescent="0.35">
      <c r="A21" s="48" t="s">
        <v>28</v>
      </c>
      <c r="B21" s="20" t="e">
        <f>Results!B8*'Investment Parameters-Input'!$C$30</f>
        <v>#DIV/0!</v>
      </c>
      <c r="C21" s="20" t="e">
        <f>Results!C8*'Investment Parameters-Input'!$C$30</f>
        <v>#DIV/0!</v>
      </c>
      <c r="D21" s="20" t="e">
        <f>Results!D8*'Investment Parameters-Input'!$C$30</f>
        <v>#DIV/0!</v>
      </c>
      <c r="E21" s="20" t="e">
        <f>Results!E8*'Investment Parameters-Input'!$C$30</f>
        <v>#DIV/0!</v>
      </c>
      <c r="F21" s="20" t="e">
        <f>Results!F8*'Investment Parameters-Input'!$C$30</f>
        <v>#DIV/0!</v>
      </c>
      <c r="G21" s="38" t="e">
        <f>Results!G8*'Investment Parameters-Input'!$C$30</f>
        <v>#DIV/0!</v>
      </c>
      <c r="H21" s="31"/>
    </row>
    <row r="22" spans="1:8" x14ac:dyDescent="0.35">
      <c r="A22" s="48" t="s">
        <v>29</v>
      </c>
      <c r="B22" s="20" t="e">
        <f>Results!B17*'Investment Parameters-Input'!$C$30*'Investment Parameters-Input'!$C$38</f>
        <v>#DIV/0!</v>
      </c>
      <c r="C22" s="20" t="e">
        <f>Results!C17*'Investment Parameters-Input'!$C$30*'Investment Parameters-Input'!$C$38</f>
        <v>#DIV/0!</v>
      </c>
      <c r="D22" s="20" t="e">
        <f>Results!D17*'Investment Parameters-Input'!$C$30*'Investment Parameters-Input'!$C$38</f>
        <v>#DIV/0!</v>
      </c>
      <c r="E22" s="20" t="e">
        <f>Results!E17*'Investment Parameters-Input'!$C$30*'Investment Parameters-Input'!$C$38</f>
        <v>#DIV/0!</v>
      </c>
      <c r="F22" s="20" t="e">
        <f>Results!F17*'Investment Parameters-Input'!$C$30*'Investment Parameters-Input'!$C$38</f>
        <v>#DIV/0!</v>
      </c>
      <c r="G22" s="38" t="e">
        <f>Results!G17*'Investment Parameters-Input'!$C$30*'Investment Parameters-Input'!$C$38</f>
        <v>#DIV/0!</v>
      </c>
    </row>
    <row r="23" spans="1:8" ht="15" thickBot="1" x14ac:dyDescent="0.4">
      <c r="A23" s="49"/>
      <c r="B23" s="21"/>
      <c r="C23" s="21"/>
      <c r="D23" s="21"/>
      <c r="E23" s="21"/>
      <c r="F23" s="21"/>
      <c r="G23" s="47"/>
    </row>
    <row r="24" spans="1:8" ht="15" thickBot="1" x14ac:dyDescent="0.4">
      <c r="A24" s="10" t="s">
        <v>30</v>
      </c>
      <c r="B24" s="25" t="e">
        <f t="shared" ref="B24:G24" si="1">SUM(B21:B22)</f>
        <v>#DIV/0!</v>
      </c>
      <c r="C24" s="25" t="e">
        <f t="shared" si="1"/>
        <v>#DIV/0!</v>
      </c>
      <c r="D24" s="25" t="e">
        <f t="shared" si="1"/>
        <v>#DIV/0!</v>
      </c>
      <c r="E24" s="25" t="e">
        <f t="shared" si="1"/>
        <v>#DIV/0!</v>
      </c>
      <c r="F24" s="25" t="e">
        <f t="shared" si="1"/>
        <v>#DIV/0!</v>
      </c>
      <c r="G24" s="41" t="e">
        <f t="shared" si="1"/>
        <v>#DIV/0!</v>
      </c>
    </row>
    <row r="25" spans="1:8" ht="15" thickBot="1" x14ac:dyDescent="0.4"/>
    <row r="26" spans="1:8" ht="15" thickBot="1" x14ac:dyDescent="0.4">
      <c r="A26" s="169" t="s">
        <v>72</v>
      </c>
      <c r="B26" s="170"/>
      <c r="C26" s="170"/>
      <c r="D26" s="170"/>
      <c r="E26" s="171"/>
      <c r="F26" s="9"/>
    </row>
    <row r="27" spans="1:8" s="15" customFormat="1" x14ac:dyDescent="0.35">
      <c r="A27" s="50">
        <f>'Investment Parameters-Input'!C14</f>
        <v>0</v>
      </c>
      <c r="B27" s="35">
        <f>'Investment Parameters-Input'!D14</f>
        <v>0</v>
      </c>
      <c r="C27" s="35">
        <f>'Investment Parameters-Input'!E14</f>
        <v>0</v>
      </c>
      <c r="D27" s="35">
        <f>'Investment Parameters-Input'!F14</f>
        <v>0</v>
      </c>
      <c r="E27" s="51">
        <f>'Investment Parameters-Input'!G14</f>
        <v>0</v>
      </c>
      <c r="F27" s="16"/>
    </row>
    <row r="28" spans="1:8" ht="15" thickBot="1" x14ac:dyDescent="0.4">
      <c r="A28" s="52">
        <f>' Energy Parameters-Input'!B19-' Energy Parameters-Input'!A19</f>
        <v>0</v>
      </c>
      <c r="B28" s="53">
        <f>' Energy Parameters-Input'!C19-' Energy Parameters-Input'!A19</f>
        <v>0</v>
      </c>
      <c r="C28" s="53">
        <f>' Energy Parameters-Input'!D19-' Energy Parameters-Input'!A19</f>
        <v>0</v>
      </c>
      <c r="D28" s="53">
        <f>' Energy Parameters-Input'!E19-' Energy Parameters-Input'!A19</f>
        <v>0</v>
      </c>
      <c r="E28" s="54">
        <f>' Energy Parameters-Input'!F19-' Energy Parameters-Input'!A19</f>
        <v>0</v>
      </c>
    </row>
    <row r="29" spans="1:8" x14ac:dyDescent="0.35">
      <c r="A29" s="18"/>
      <c r="B29" s="21"/>
      <c r="C29" s="21"/>
      <c r="D29" s="21"/>
      <c r="E29" s="21"/>
    </row>
    <row r="30" spans="1:8" x14ac:dyDescent="0.35">
      <c r="A30" s="18"/>
      <c r="B30" s="21"/>
      <c r="C30" s="21"/>
      <c r="D30" s="21"/>
      <c r="E30" s="21"/>
    </row>
    <row r="31" spans="1:8" x14ac:dyDescent="0.35">
      <c r="A31" s="18"/>
      <c r="B31" s="21"/>
      <c r="C31" s="21"/>
      <c r="D31" s="21"/>
      <c r="E31" s="21"/>
    </row>
    <row r="32" spans="1:8" x14ac:dyDescent="0.35">
      <c r="A32" s="18"/>
      <c r="B32" s="21"/>
      <c r="C32" s="21"/>
      <c r="D32" s="21"/>
      <c r="E32" s="21"/>
    </row>
    <row r="33" spans="1:5" x14ac:dyDescent="0.35">
      <c r="A33" s="18"/>
      <c r="B33" s="21"/>
      <c r="C33" s="21"/>
      <c r="D33" s="21"/>
      <c r="E33" s="21"/>
    </row>
    <row r="34" spans="1:5" x14ac:dyDescent="0.35">
      <c r="A34" s="18"/>
      <c r="B34" s="21"/>
      <c r="C34" s="21"/>
      <c r="D34" s="21"/>
      <c r="E34" s="21"/>
    </row>
    <row r="35" spans="1:5" x14ac:dyDescent="0.35">
      <c r="A35" s="18"/>
      <c r="B35" s="21"/>
      <c r="C35" s="21"/>
      <c r="D35" s="21"/>
      <c r="E35" s="21"/>
    </row>
    <row r="36" spans="1:5" x14ac:dyDescent="0.35">
      <c r="A36" s="18"/>
      <c r="B36" s="21"/>
      <c r="C36" s="21"/>
      <c r="D36" s="21"/>
      <c r="E36" s="21"/>
    </row>
    <row r="37" spans="1:5" x14ac:dyDescent="0.35">
      <c r="A37" s="18"/>
      <c r="B37" s="21"/>
      <c r="C37" s="21"/>
      <c r="D37" s="21"/>
      <c r="E37" s="21"/>
    </row>
    <row r="38" spans="1:5" x14ac:dyDescent="0.35">
      <c r="A38" s="18"/>
      <c r="B38" s="21"/>
      <c r="C38" s="21"/>
      <c r="D38" s="21"/>
      <c r="E38" s="21"/>
    </row>
    <row r="39" spans="1:5" x14ac:dyDescent="0.35">
      <c r="A39" s="18"/>
      <c r="B39" s="21"/>
      <c r="C39" s="21"/>
      <c r="D39" s="21"/>
      <c r="E39" s="21"/>
    </row>
    <row r="40" spans="1:5" x14ac:dyDescent="0.35">
      <c r="A40" s="18"/>
      <c r="B40" s="21"/>
      <c r="C40" s="21"/>
      <c r="D40" s="21"/>
      <c r="E40" s="21"/>
    </row>
    <row r="41" spans="1:5" x14ac:dyDescent="0.35">
      <c r="A41" s="18"/>
      <c r="B41" s="21"/>
      <c r="C41" s="21"/>
      <c r="D41" s="21"/>
      <c r="E41" s="21"/>
    </row>
    <row r="42" spans="1:5" x14ac:dyDescent="0.35">
      <c r="A42" s="18"/>
      <c r="B42" s="21"/>
      <c r="C42" s="21"/>
      <c r="D42" s="21"/>
      <c r="E42" s="21"/>
    </row>
    <row r="43" spans="1:5" x14ac:dyDescent="0.35">
      <c r="A43" s="18"/>
      <c r="B43" s="21"/>
      <c r="C43" s="21"/>
      <c r="D43" s="21"/>
      <c r="E43" s="21"/>
    </row>
    <row r="44" spans="1:5" x14ac:dyDescent="0.35">
      <c r="A44" s="18"/>
      <c r="B44" s="21"/>
      <c r="C44" s="21"/>
      <c r="D44" s="21"/>
      <c r="E44" s="21"/>
    </row>
    <row r="45" spans="1:5" x14ac:dyDescent="0.35">
      <c r="A45" s="18"/>
      <c r="B45" s="21"/>
      <c r="C45" s="21"/>
      <c r="D45" s="21"/>
      <c r="E45" s="21"/>
    </row>
    <row r="46" spans="1:5" x14ac:dyDescent="0.35">
      <c r="A46" s="18"/>
      <c r="B46" s="21"/>
      <c r="C46" s="21"/>
      <c r="D46" s="21"/>
      <c r="E46" s="21"/>
    </row>
    <row r="47" spans="1:5" x14ac:dyDescent="0.35">
      <c r="A47" s="18"/>
      <c r="B47" s="21"/>
      <c r="C47" s="21"/>
      <c r="D47" s="21"/>
      <c r="E47" s="21"/>
    </row>
  </sheetData>
  <sheetProtection algorithmName="SHA-512" hashValue="k4gbaGF5tvopq0St8iPE8RemzVA4Fed++ssewfLjtYcRyRMHTzyBNW+sXiZfK/Wl4J9rjYoRadvem29nrjNm2A==" saltValue="LjX8AcIMuFHuV8/S8yMpCQ==" spinCount="100000" sheet="1" objects="1" scenarios="1" selectLockedCells="1" selectUnlockedCells="1"/>
  <mergeCells count="4">
    <mergeCell ref="A26:E26"/>
    <mergeCell ref="A1:G1"/>
    <mergeCell ref="A10:G10"/>
    <mergeCell ref="A19:G19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C175C-61AA-497E-9563-44A51C0BF9EE}">
  <dimension ref="A1:O58"/>
  <sheetViews>
    <sheetView showGridLines="0" showRowColHeaders="0" zoomScale="77" zoomScaleNormal="80" workbookViewId="0">
      <selection activeCell="C7" sqref="C7"/>
    </sheetView>
  </sheetViews>
  <sheetFormatPr baseColWidth="10" defaultRowHeight="14.5" x14ac:dyDescent="0.35"/>
  <cols>
    <col min="1" max="1" width="22.1796875" customWidth="1"/>
    <col min="2" max="7" width="20.08984375" customWidth="1"/>
  </cols>
  <sheetData>
    <row r="1" spans="1:15" ht="15" thickBot="1" x14ac:dyDescent="0.4"/>
    <row r="2" spans="1:15" ht="15" thickBot="1" x14ac:dyDescent="0.4">
      <c r="A2" s="62"/>
      <c r="B2" s="63" t="str">
        <f>' Energy Parameters-Input'!C10</f>
        <v>Basecase</v>
      </c>
      <c r="C2" s="63">
        <f>'Investment Parameters-Input'!C14</f>
        <v>0</v>
      </c>
      <c r="D2" s="63">
        <f>'Investment Parameters-Input'!D14</f>
        <v>0</v>
      </c>
      <c r="E2" s="63">
        <f>'Investment Parameters-Input'!E14</f>
        <v>0</v>
      </c>
      <c r="F2" s="63">
        <f>'Investment Parameters-Input'!F14</f>
        <v>0</v>
      </c>
      <c r="G2" s="64">
        <f>'Investment Parameters-Input'!G14</f>
        <v>0</v>
      </c>
    </row>
    <row r="3" spans="1:15" x14ac:dyDescent="0.35">
      <c r="A3" s="58" t="s">
        <v>37</v>
      </c>
      <c r="B3" s="59"/>
      <c r="C3" s="60">
        <f>Results!C8</f>
        <v>0</v>
      </c>
      <c r="D3" s="60">
        <f>Results!D8</f>
        <v>0</v>
      </c>
      <c r="E3" s="60">
        <f>Results!E8</f>
        <v>0</v>
      </c>
      <c r="F3" s="60">
        <f>Results!F8</f>
        <v>0</v>
      </c>
      <c r="G3" s="61">
        <f>Results!G8</f>
        <v>0</v>
      </c>
    </row>
    <row r="4" spans="1:15" x14ac:dyDescent="0.35">
      <c r="A4" s="55" t="s">
        <v>38</v>
      </c>
      <c r="B4" s="6">
        <f>Results!B17</f>
        <v>0</v>
      </c>
      <c r="C4" s="6">
        <f>Results!C17</f>
        <v>0</v>
      </c>
      <c r="D4" s="6">
        <f>Results!D17</f>
        <v>0</v>
      </c>
      <c r="E4" s="6">
        <f>Results!E17</f>
        <v>0</v>
      </c>
      <c r="F4" s="6">
        <f>Results!F17</f>
        <v>0</v>
      </c>
      <c r="G4" s="56">
        <f>Results!G17</f>
        <v>0</v>
      </c>
    </row>
    <row r="5" spans="1:15" x14ac:dyDescent="0.35">
      <c r="A5" s="55" t="s">
        <v>39</v>
      </c>
      <c r="B5" s="2"/>
      <c r="C5" s="6">
        <f>Results!A28</f>
        <v>0</v>
      </c>
      <c r="D5" s="6">
        <f>Results!B28</f>
        <v>0</v>
      </c>
      <c r="E5" s="6">
        <f>Results!C28</f>
        <v>0</v>
      </c>
      <c r="F5" s="6">
        <f>Results!D28</f>
        <v>0</v>
      </c>
      <c r="G5" s="56">
        <f>Results!E28</f>
        <v>0</v>
      </c>
    </row>
    <row r="6" spans="1:15" x14ac:dyDescent="0.35">
      <c r="A6" s="55" t="s">
        <v>40</v>
      </c>
      <c r="B6" s="2"/>
      <c r="C6" s="13" t="e">
        <f>(' Energy Parameters-Input'!B19/' Energy Parameters-Input'!$A$19)*100-100</f>
        <v>#DIV/0!</v>
      </c>
      <c r="D6" s="13" t="e">
        <f>(' Energy Parameters-Input'!C19/' Energy Parameters-Input'!$A$19)*100-100</f>
        <v>#DIV/0!</v>
      </c>
      <c r="E6" s="13" t="e">
        <f>(' Energy Parameters-Input'!D19/' Energy Parameters-Input'!$A$19)*100-100</f>
        <v>#DIV/0!</v>
      </c>
      <c r="F6" s="13" t="e">
        <f>(' Energy Parameters-Input'!E19/' Energy Parameters-Input'!$A$19)*100-100</f>
        <v>#DIV/0!</v>
      </c>
      <c r="G6" s="57" t="e">
        <f>(' Energy Parameters-Input'!F19/' Energy Parameters-Input'!$A$19)*100-100</f>
        <v>#DIV/0!</v>
      </c>
    </row>
    <row r="7" spans="1:15" x14ac:dyDescent="0.35">
      <c r="A7" s="55" t="s">
        <v>41</v>
      </c>
      <c r="B7" s="2"/>
      <c r="C7" s="13" t="e">
        <f>IF(Payback!I110 =0,"&gt;100",Payback!I110)</f>
        <v>#DIV/0!</v>
      </c>
      <c r="D7" s="13" t="e">
        <f>IF(Payback!J110 =0,"&gt;100",Payback!J110)</f>
        <v>#DIV/0!</v>
      </c>
      <c r="E7" s="13" t="e">
        <f>IF(Payback!K110 =0,"&gt;100",Payback!K110)</f>
        <v>#DIV/0!</v>
      </c>
      <c r="F7" s="13" t="e">
        <f>IF(Payback!L110 =0,"&gt;100",Payback!L110)</f>
        <v>#DIV/0!</v>
      </c>
      <c r="G7" s="13" t="e">
        <f>IF(Payback!M110 =0,"&gt;100",Payback!M110)</f>
        <v>#DIV/0!</v>
      </c>
    </row>
    <row r="8" spans="1:15" s="30" customFormat="1" ht="15" thickBot="1" x14ac:dyDescent="0.4">
      <c r="A8" s="69" t="s">
        <v>71</v>
      </c>
      <c r="B8" s="70" t="e">
        <f>Results!B24</f>
        <v>#DIV/0!</v>
      </c>
      <c r="C8" s="70" t="e">
        <f>Results!C24</f>
        <v>#DIV/0!</v>
      </c>
      <c r="D8" s="70" t="e">
        <f>Results!D24</f>
        <v>#DIV/0!</v>
      </c>
      <c r="E8" s="70" t="e">
        <f>Results!E24</f>
        <v>#DIV/0!</v>
      </c>
      <c r="F8" s="70" t="e">
        <f>Results!F24</f>
        <v>#DIV/0!</v>
      </c>
      <c r="G8" s="70" t="e">
        <f>Results!G24</f>
        <v>#DIV/0!</v>
      </c>
    </row>
    <row r="9" spans="1:15" x14ac:dyDescent="0.35">
      <c r="B9" s="31"/>
    </row>
    <row r="11" spans="1:15" x14ac:dyDescent="0.35">
      <c r="B11" s="8"/>
      <c r="C11" s="8"/>
      <c r="D11" s="8"/>
      <c r="E11" s="8"/>
    </row>
    <row r="12" spans="1:15" x14ac:dyDescent="0.35">
      <c r="H12" s="31"/>
    </row>
    <row r="15" spans="1:15" x14ac:dyDescent="0.35">
      <c r="O15" s="31"/>
    </row>
    <row r="29" spans="1:1" x14ac:dyDescent="0.35">
      <c r="A29" s="30"/>
    </row>
    <row r="54" spans="4:8" x14ac:dyDescent="0.35">
      <c r="D54" s="7"/>
      <c r="E54" s="7"/>
      <c r="F54" s="7"/>
      <c r="G54" s="7"/>
      <c r="H54" s="7"/>
    </row>
    <row r="55" spans="4:8" x14ac:dyDescent="0.35">
      <c r="D55" s="7"/>
      <c r="E55" s="7"/>
      <c r="F55" s="7"/>
      <c r="G55" s="7"/>
      <c r="H55" s="7"/>
    </row>
    <row r="56" spans="4:8" x14ac:dyDescent="0.35">
      <c r="D56" s="7"/>
      <c r="E56" s="7"/>
      <c r="F56" s="7"/>
    </row>
    <row r="57" spans="4:8" x14ac:dyDescent="0.35">
      <c r="D57" s="7"/>
      <c r="E57" s="7"/>
    </row>
    <row r="58" spans="4:8" x14ac:dyDescent="0.35">
      <c r="D58" s="7"/>
      <c r="E58" s="7"/>
      <c r="F58" s="7"/>
      <c r="G58" s="7"/>
      <c r="H58" s="7"/>
    </row>
  </sheetData>
  <sheetProtection algorithmName="SHA-512" hashValue="HpOgmU4eOpbhDKVASrqGd9GtzIS2W1Hc28b/GCi3XnW9hSVPDB3AUFWn6uwaeq7EUGPTM3G5wQlq8+Q8GkLemw==" saltValue="ebFkWhrirrnFc4Ak692Kvg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11E26-4A0D-4F43-B235-76C68D82016B}">
  <dimension ref="A1:P110"/>
  <sheetViews>
    <sheetView topLeftCell="H92" zoomScale="79" zoomScaleNormal="80" workbookViewId="0">
      <selection activeCell="M106" sqref="M106 M108:M109"/>
    </sheetView>
  </sheetViews>
  <sheetFormatPr baseColWidth="10" defaultColWidth="10.81640625" defaultRowHeight="14.5" x14ac:dyDescent="0.35"/>
  <cols>
    <col min="1" max="1" width="10.81640625" style="14"/>
    <col min="2" max="7" width="12.54296875" style="24" customWidth="1"/>
    <col min="8" max="8" width="19.1796875" style="14" customWidth="1"/>
    <col min="9" max="9" width="14.453125" style="14" customWidth="1"/>
    <col min="10" max="14" width="12.54296875" style="14" customWidth="1"/>
    <col min="15" max="15" width="10.81640625" style="14"/>
    <col min="16" max="16" width="19.26953125" style="14" customWidth="1"/>
    <col min="17" max="16384" width="10.81640625" style="14"/>
  </cols>
  <sheetData>
    <row r="1" spans="1:15" ht="15" thickBot="1" x14ac:dyDescent="0.4">
      <c r="A1" s="172" t="s">
        <v>34</v>
      </c>
      <c r="B1" s="173"/>
      <c r="C1" s="173"/>
      <c r="D1" s="173"/>
      <c r="E1" s="173"/>
      <c r="F1" s="173"/>
      <c r="G1" s="173"/>
      <c r="I1" s="172" t="s">
        <v>48</v>
      </c>
      <c r="J1" s="173"/>
      <c r="K1" s="173"/>
      <c r="L1" s="174"/>
      <c r="M1" s="29"/>
    </row>
    <row r="2" spans="1:15" s="9" customFormat="1" x14ac:dyDescent="0.35">
      <c r="A2" s="9" t="s">
        <v>31</v>
      </c>
      <c r="B2" s="4" t="str">
        <f>Results!B2</f>
        <v>Basecase</v>
      </c>
      <c r="C2" s="4">
        <f>Results!C2</f>
        <v>0</v>
      </c>
      <c r="D2" s="4">
        <f>Results!D2</f>
        <v>0</v>
      </c>
      <c r="E2" s="4">
        <f>Results!E2</f>
        <v>0</v>
      </c>
      <c r="F2" s="4">
        <f>Results!F2</f>
        <v>0</v>
      </c>
      <c r="G2" s="4">
        <f>Results!G2</f>
        <v>0</v>
      </c>
      <c r="H2" s="5"/>
      <c r="I2" s="4">
        <f>C2</f>
        <v>0</v>
      </c>
      <c r="J2" s="4">
        <f>D2</f>
        <v>0</v>
      </c>
      <c r="K2" s="4">
        <f>E2</f>
        <v>0</v>
      </c>
      <c r="L2" s="4">
        <f>F2</f>
        <v>0</v>
      </c>
      <c r="M2" s="4">
        <f>G2</f>
        <v>0</v>
      </c>
      <c r="N2" s="32"/>
      <c r="O2" s="4"/>
    </row>
    <row r="3" spans="1:15" x14ac:dyDescent="0.35">
      <c r="A3" s="14">
        <f>'Cost per Year'!A2</f>
        <v>0</v>
      </c>
      <c r="B3" s="8">
        <f>SUM('Cost per Year'!B$2)</f>
        <v>0</v>
      </c>
      <c r="C3" s="8">
        <f>SUM('Cost per Year'!C$2)</f>
        <v>0</v>
      </c>
      <c r="D3" s="8">
        <f>SUM('Cost per Year'!D$2)</f>
        <v>0</v>
      </c>
      <c r="E3" s="8">
        <f>SUM('Cost per Year'!E$2)</f>
        <v>0</v>
      </c>
      <c r="F3" s="8">
        <f>SUM('Cost per Year'!F$2)</f>
        <v>0</v>
      </c>
      <c r="G3" s="8">
        <f>SUM('Cost per Year'!G$2)</f>
        <v>0</v>
      </c>
      <c r="H3" s="31"/>
      <c r="I3" s="20">
        <f>-(C3-$B3)</f>
        <v>0</v>
      </c>
      <c r="J3" s="20">
        <f>-(D3-$B3)</f>
        <v>0</v>
      </c>
      <c r="K3" s="20">
        <f t="shared" ref="K3:M3" si="0">-(E3-$B3)</f>
        <v>0</v>
      </c>
      <c r="L3" s="20">
        <f t="shared" si="0"/>
        <v>0</v>
      </c>
      <c r="M3" s="20">
        <f t="shared" si="0"/>
        <v>0</v>
      </c>
      <c r="N3" s="26"/>
      <c r="O3" s="24"/>
    </row>
    <row r="4" spans="1:15" x14ac:dyDescent="0.35">
      <c r="A4" s="14">
        <f>'Cost per Year'!A3</f>
        <v>1</v>
      </c>
      <c r="B4" s="8">
        <f>SUM('Cost per Year'!B$2:B3)</f>
        <v>0</v>
      </c>
      <c r="C4" s="8">
        <f>SUM('Cost per Year'!C$2:C3)</f>
        <v>0</v>
      </c>
      <c r="D4" s="8">
        <f>SUM('Cost per Year'!D$2:D3)</f>
        <v>0</v>
      </c>
      <c r="E4" s="8">
        <f>SUM('Cost per Year'!E$2:E3)</f>
        <v>0</v>
      </c>
      <c r="F4" s="8">
        <f>SUM('Cost per Year'!F$2:F3)</f>
        <v>0</v>
      </c>
      <c r="G4" s="8">
        <f>SUM('Cost per Year'!G$2:G3)</f>
        <v>0</v>
      </c>
      <c r="I4" s="20">
        <f t="shared" ref="I4:I67" si="1">-(C4-$B4)</f>
        <v>0</v>
      </c>
      <c r="J4" s="20">
        <f t="shared" ref="J4:J67" si="2">-(D4-$B4)</f>
        <v>0</v>
      </c>
      <c r="K4" s="20">
        <f t="shared" ref="K4:K16" si="3">-(E4-$B4)</f>
        <v>0</v>
      </c>
      <c r="L4" s="20">
        <f t="shared" ref="L4:M16" si="4">-(F4-$B4)</f>
        <v>0</v>
      </c>
      <c r="M4" s="20">
        <f t="shared" si="4"/>
        <v>0</v>
      </c>
      <c r="N4" s="26"/>
      <c r="O4" s="24"/>
    </row>
    <row r="5" spans="1:15" x14ac:dyDescent="0.35">
      <c r="A5" s="14">
        <f>'Cost per Year'!A4</f>
        <v>2</v>
      </c>
      <c r="B5" s="24">
        <f>SUM('Cost per Year'!$B$2:B4)</f>
        <v>0</v>
      </c>
      <c r="C5" s="8">
        <f>SUM('Cost per Year'!C$2:C4)</f>
        <v>0</v>
      </c>
      <c r="D5" s="8">
        <f>SUM('Cost per Year'!D$2:D4)</f>
        <v>0</v>
      </c>
      <c r="E5" s="8">
        <f>SUM('Cost per Year'!E$2:E4)</f>
        <v>0</v>
      </c>
      <c r="F5" s="8">
        <f>SUM('Cost per Year'!F$2:F4)</f>
        <v>0</v>
      </c>
      <c r="G5" s="8">
        <f>SUM('Cost per Year'!G$2:G4)</f>
        <v>0</v>
      </c>
      <c r="I5" s="20">
        <f t="shared" si="1"/>
        <v>0</v>
      </c>
      <c r="J5" s="20">
        <f t="shared" si="2"/>
        <v>0</v>
      </c>
      <c r="K5" s="20">
        <f t="shared" si="3"/>
        <v>0</v>
      </c>
      <c r="L5" s="20">
        <f t="shared" si="4"/>
        <v>0</v>
      </c>
      <c r="M5" s="20">
        <f t="shared" si="4"/>
        <v>0</v>
      </c>
      <c r="N5" s="26"/>
    </row>
    <row r="6" spans="1:15" x14ac:dyDescent="0.35">
      <c r="A6" s="14">
        <f>'Cost per Year'!A5</f>
        <v>3</v>
      </c>
      <c r="B6" s="24">
        <f>SUM('Cost per Year'!$B$2:B5)</f>
        <v>0</v>
      </c>
      <c r="C6" s="8">
        <f>SUM('Cost per Year'!C$2:C5)</f>
        <v>0</v>
      </c>
      <c r="D6" s="8">
        <f>SUM('Cost per Year'!D$2:D5)</f>
        <v>0</v>
      </c>
      <c r="E6" s="8">
        <f>SUM('Cost per Year'!E$2:E5)</f>
        <v>0</v>
      </c>
      <c r="F6" s="8">
        <f>SUM('Cost per Year'!F$2:F5)</f>
        <v>0</v>
      </c>
      <c r="G6" s="8">
        <f>SUM('Cost per Year'!G$2:G5)</f>
        <v>0</v>
      </c>
      <c r="I6" s="20">
        <f t="shared" si="1"/>
        <v>0</v>
      </c>
      <c r="J6" s="20">
        <f t="shared" si="2"/>
        <v>0</v>
      </c>
      <c r="K6" s="20">
        <f t="shared" si="3"/>
        <v>0</v>
      </c>
      <c r="L6" s="20">
        <f t="shared" si="4"/>
        <v>0</v>
      </c>
      <c r="M6" s="20">
        <f t="shared" si="4"/>
        <v>0</v>
      </c>
      <c r="N6" s="26"/>
    </row>
    <row r="7" spans="1:15" x14ac:dyDescent="0.35">
      <c r="A7" s="14">
        <f>'Cost per Year'!A6</f>
        <v>4</v>
      </c>
      <c r="B7" s="24">
        <f>SUM('Cost per Year'!$B$2:B6)</f>
        <v>0</v>
      </c>
      <c r="C7" s="8">
        <f>SUM('Cost per Year'!C$2:C6)</f>
        <v>0</v>
      </c>
      <c r="D7" s="8">
        <f>SUM('Cost per Year'!D$2:D6)</f>
        <v>0</v>
      </c>
      <c r="E7" s="8">
        <f>SUM('Cost per Year'!E$2:E6)</f>
        <v>0</v>
      </c>
      <c r="F7" s="8">
        <f>SUM('Cost per Year'!F$2:F6)</f>
        <v>0</v>
      </c>
      <c r="G7" s="8">
        <f>SUM('Cost per Year'!G$2:G6)</f>
        <v>0</v>
      </c>
      <c r="I7" s="20">
        <f t="shared" si="1"/>
        <v>0</v>
      </c>
      <c r="J7" s="20">
        <f t="shared" si="2"/>
        <v>0</v>
      </c>
      <c r="K7" s="20">
        <f t="shared" si="3"/>
        <v>0</v>
      </c>
      <c r="L7" s="20">
        <f t="shared" si="4"/>
        <v>0</v>
      </c>
      <c r="M7" s="20">
        <f t="shared" si="4"/>
        <v>0</v>
      </c>
      <c r="N7" s="26"/>
    </row>
    <row r="8" spans="1:15" x14ac:dyDescent="0.35">
      <c r="A8" s="14">
        <f>'Cost per Year'!A7</f>
        <v>5</v>
      </c>
      <c r="B8" s="24">
        <f>SUM('Cost per Year'!$B$2:B7)</f>
        <v>0</v>
      </c>
      <c r="C8" s="8">
        <f>SUM('Cost per Year'!C$2:C7)</f>
        <v>0</v>
      </c>
      <c r="D8" s="8">
        <f>SUM('Cost per Year'!D$2:D7)</f>
        <v>0</v>
      </c>
      <c r="E8" s="8">
        <f>SUM('Cost per Year'!E$2:E7)</f>
        <v>0</v>
      </c>
      <c r="F8" s="8">
        <f>SUM('Cost per Year'!F$2:F7)</f>
        <v>0</v>
      </c>
      <c r="G8" s="8">
        <f>SUM('Cost per Year'!G$2:G7)</f>
        <v>0</v>
      </c>
      <c r="I8" s="20">
        <f t="shared" si="1"/>
        <v>0</v>
      </c>
      <c r="J8" s="20">
        <f t="shared" si="2"/>
        <v>0</v>
      </c>
      <c r="K8" s="20">
        <f t="shared" si="3"/>
        <v>0</v>
      </c>
      <c r="L8" s="20">
        <f t="shared" si="4"/>
        <v>0</v>
      </c>
      <c r="M8" s="20">
        <f t="shared" si="4"/>
        <v>0</v>
      </c>
      <c r="N8" s="26"/>
    </row>
    <row r="9" spans="1:15" x14ac:dyDescent="0.35">
      <c r="A9" s="14">
        <f>'Cost per Year'!A8</f>
        <v>6</v>
      </c>
      <c r="B9" s="24">
        <f>SUM('Cost per Year'!$B$2:B8)</f>
        <v>0</v>
      </c>
      <c r="C9" s="8">
        <f>SUM('Cost per Year'!C$2:C8)</f>
        <v>0</v>
      </c>
      <c r="D9" s="8">
        <f>SUM('Cost per Year'!D$2:D8)</f>
        <v>0</v>
      </c>
      <c r="E9" s="8">
        <f>SUM('Cost per Year'!E$2:E8)</f>
        <v>0</v>
      </c>
      <c r="F9" s="8">
        <f>SUM('Cost per Year'!F$2:F8)</f>
        <v>0</v>
      </c>
      <c r="G9" s="8">
        <f>SUM('Cost per Year'!G$2:G8)</f>
        <v>0</v>
      </c>
      <c r="I9" s="20">
        <f t="shared" si="1"/>
        <v>0</v>
      </c>
      <c r="J9" s="20">
        <f t="shared" si="2"/>
        <v>0</v>
      </c>
      <c r="K9" s="20">
        <f t="shared" si="3"/>
        <v>0</v>
      </c>
      <c r="L9" s="20">
        <f t="shared" si="4"/>
        <v>0</v>
      </c>
      <c r="M9" s="20">
        <f t="shared" si="4"/>
        <v>0</v>
      </c>
      <c r="N9" s="26"/>
    </row>
    <row r="10" spans="1:15" x14ac:dyDescent="0.35">
      <c r="A10" s="14">
        <f>'Cost per Year'!A9</f>
        <v>7</v>
      </c>
      <c r="B10" s="24">
        <f>SUM('Cost per Year'!$B$2:B9)</f>
        <v>0</v>
      </c>
      <c r="C10" s="8">
        <f>SUM('Cost per Year'!C$2:C9)</f>
        <v>0</v>
      </c>
      <c r="D10" s="8">
        <f>SUM('Cost per Year'!D$2:D9)</f>
        <v>0</v>
      </c>
      <c r="E10" s="8">
        <f>SUM('Cost per Year'!E$2:E9)</f>
        <v>0</v>
      </c>
      <c r="F10" s="8">
        <f>SUM('Cost per Year'!F$2:F9)</f>
        <v>0</v>
      </c>
      <c r="G10" s="8">
        <f>SUM('Cost per Year'!G$2:G9)</f>
        <v>0</v>
      </c>
      <c r="I10" s="20">
        <f t="shared" si="1"/>
        <v>0</v>
      </c>
      <c r="J10" s="20">
        <f t="shared" si="2"/>
        <v>0</v>
      </c>
      <c r="K10" s="20">
        <f t="shared" si="3"/>
        <v>0</v>
      </c>
      <c r="L10" s="20">
        <f t="shared" si="4"/>
        <v>0</v>
      </c>
      <c r="M10" s="20">
        <f t="shared" si="4"/>
        <v>0</v>
      </c>
      <c r="N10" s="26"/>
    </row>
    <row r="11" spans="1:15" x14ac:dyDescent="0.35">
      <c r="A11" s="14">
        <f>'Cost per Year'!A10</f>
        <v>8</v>
      </c>
      <c r="B11" s="24">
        <f>SUM('Cost per Year'!$B$2:B10)</f>
        <v>0</v>
      </c>
      <c r="C11" s="8">
        <f>SUM('Cost per Year'!C$2:C10)</f>
        <v>0</v>
      </c>
      <c r="D11" s="8">
        <f>SUM('Cost per Year'!D$2:D10)</f>
        <v>0</v>
      </c>
      <c r="E11" s="8">
        <f>SUM('Cost per Year'!E$2:E10)</f>
        <v>0</v>
      </c>
      <c r="F11" s="8">
        <f>SUM('Cost per Year'!F$2:F10)</f>
        <v>0</v>
      </c>
      <c r="G11" s="8">
        <f>SUM('Cost per Year'!G$2:G10)</f>
        <v>0</v>
      </c>
      <c r="I11" s="20">
        <f t="shared" si="1"/>
        <v>0</v>
      </c>
      <c r="J11" s="20">
        <f t="shared" si="2"/>
        <v>0</v>
      </c>
      <c r="K11" s="20">
        <f t="shared" si="3"/>
        <v>0</v>
      </c>
      <c r="L11" s="20">
        <f t="shared" si="4"/>
        <v>0</v>
      </c>
      <c r="M11" s="20">
        <f t="shared" si="4"/>
        <v>0</v>
      </c>
      <c r="N11" s="26"/>
    </row>
    <row r="12" spans="1:15" x14ac:dyDescent="0.35">
      <c r="A12" s="14">
        <f>'Cost per Year'!A11</f>
        <v>9</v>
      </c>
      <c r="B12" s="24">
        <f>SUM('Cost per Year'!$B$2:B11)</f>
        <v>0</v>
      </c>
      <c r="C12" s="8">
        <f>SUM('Cost per Year'!C$2:C11)</f>
        <v>0</v>
      </c>
      <c r="D12" s="8">
        <f>SUM('Cost per Year'!D$2:D11)</f>
        <v>0</v>
      </c>
      <c r="E12" s="8">
        <f>SUM('Cost per Year'!E$2:E11)</f>
        <v>0</v>
      </c>
      <c r="F12" s="8">
        <f>SUM('Cost per Year'!F$2:F11)</f>
        <v>0</v>
      </c>
      <c r="G12" s="8">
        <f>SUM('Cost per Year'!G$2:G11)</f>
        <v>0</v>
      </c>
      <c r="I12" s="20">
        <f t="shared" si="1"/>
        <v>0</v>
      </c>
      <c r="J12" s="20">
        <f t="shared" si="2"/>
        <v>0</v>
      </c>
      <c r="K12" s="20">
        <f t="shared" si="3"/>
        <v>0</v>
      </c>
      <c r="L12" s="20">
        <f t="shared" si="4"/>
        <v>0</v>
      </c>
      <c r="M12" s="20">
        <f t="shared" si="4"/>
        <v>0</v>
      </c>
      <c r="N12" s="26"/>
    </row>
    <row r="13" spans="1:15" x14ac:dyDescent="0.35">
      <c r="A13" s="14">
        <f>'Cost per Year'!A12</f>
        <v>10</v>
      </c>
      <c r="B13" s="24">
        <f>SUM('Cost per Year'!$B$2:B12)</f>
        <v>0</v>
      </c>
      <c r="C13" s="8">
        <f>SUM('Cost per Year'!C$2:C12)</f>
        <v>0</v>
      </c>
      <c r="D13" s="8">
        <f>SUM('Cost per Year'!D$2:D12)</f>
        <v>0</v>
      </c>
      <c r="E13" s="8">
        <f>SUM('Cost per Year'!E$2:E12)</f>
        <v>0</v>
      </c>
      <c r="F13" s="8">
        <f>SUM('Cost per Year'!F$2:F12)</f>
        <v>0</v>
      </c>
      <c r="G13" s="8">
        <f>SUM('Cost per Year'!G$2:G12)</f>
        <v>0</v>
      </c>
      <c r="I13" s="20">
        <f t="shared" si="1"/>
        <v>0</v>
      </c>
      <c r="J13" s="20">
        <f t="shared" si="2"/>
        <v>0</v>
      </c>
      <c r="K13" s="20">
        <f t="shared" si="3"/>
        <v>0</v>
      </c>
      <c r="L13" s="20">
        <f t="shared" si="4"/>
        <v>0</v>
      </c>
      <c r="M13" s="20">
        <f t="shared" si="4"/>
        <v>0</v>
      </c>
      <c r="N13" s="26"/>
    </row>
    <row r="14" spans="1:15" x14ac:dyDescent="0.35">
      <c r="A14" s="14">
        <f>'Cost per Year'!A13</f>
        <v>11</v>
      </c>
      <c r="B14" s="24">
        <f>SUM('Cost per Year'!$B$2:B13)</f>
        <v>0</v>
      </c>
      <c r="C14" s="8">
        <f>SUM('Cost per Year'!C$2:C13)</f>
        <v>0</v>
      </c>
      <c r="D14" s="8">
        <f>SUM('Cost per Year'!D$2:D13)</f>
        <v>0</v>
      </c>
      <c r="E14" s="8">
        <f>SUM('Cost per Year'!E$2:E13)</f>
        <v>0</v>
      </c>
      <c r="F14" s="8">
        <f>SUM('Cost per Year'!F$2:F13)</f>
        <v>0</v>
      </c>
      <c r="G14" s="8">
        <f>SUM('Cost per Year'!G$2:G13)</f>
        <v>0</v>
      </c>
      <c r="I14" s="20">
        <f t="shared" si="1"/>
        <v>0</v>
      </c>
      <c r="J14" s="20">
        <f t="shared" si="2"/>
        <v>0</v>
      </c>
      <c r="K14" s="20">
        <f t="shared" si="3"/>
        <v>0</v>
      </c>
      <c r="L14" s="20">
        <f t="shared" si="4"/>
        <v>0</v>
      </c>
      <c r="M14" s="20">
        <f t="shared" si="4"/>
        <v>0</v>
      </c>
      <c r="N14" s="26"/>
    </row>
    <row r="15" spans="1:15" x14ac:dyDescent="0.35">
      <c r="A15" s="14">
        <f>'Cost per Year'!A14</f>
        <v>12</v>
      </c>
      <c r="B15" s="24">
        <f>SUM('Cost per Year'!$B$2:B14)</f>
        <v>0</v>
      </c>
      <c r="C15" s="8">
        <f>SUM('Cost per Year'!C$2:C14)</f>
        <v>0</v>
      </c>
      <c r="D15" s="8">
        <f>SUM('Cost per Year'!D$2:D14)</f>
        <v>0</v>
      </c>
      <c r="E15" s="8">
        <f>SUM('Cost per Year'!E$2:E14)</f>
        <v>0</v>
      </c>
      <c r="F15" s="8">
        <f>SUM('Cost per Year'!F$2:F14)</f>
        <v>0</v>
      </c>
      <c r="G15" s="8">
        <f>SUM('Cost per Year'!G$2:G14)</f>
        <v>0</v>
      </c>
      <c r="I15" s="20">
        <f t="shared" si="1"/>
        <v>0</v>
      </c>
      <c r="J15" s="20">
        <f t="shared" si="2"/>
        <v>0</v>
      </c>
      <c r="K15" s="20">
        <f t="shared" si="3"/>
        <v>0</v>
      </c>
      <c r="L15" s="20">
        <f t="shared" si="4"/>
        <v>0</v>
      </c>
      <c r="M15" s="20">
        <f t="shared" si="4"/>
        <v>0</v>
      </c>
      <c r="N15" s="26"/>
    </row>
    <row r="16" spans="1:15" x14ac:dyDescent="0.35">
      <c r="A16" s="14">
        <f>'Cost per Year'!A15</f>
        <v>13</v>
      </c>
      <c r="B16" s="24">
        <f>SUM('Cost per Year'!$B$2:B15)</f>
        <v>0</v>
      </c>
      <c r="C16" s="8">
        <f>SUM('Cost per Year'!C$2:C15)</f>
        <v>0</v>
      </c>
      <c r="D16" s="8">
        <f>SUM('Cost per Year'!D$2:D15)</f>
        <v>0</v>
      </c>
      <c r="E16" s="8">
        <f>SUM('Cost per Year'!E$2:E15)</f>
        <v>0</v>
      </c>
      <c r="F16" s="8">
        <f>SUM('Cost per Year'!F$2:F15)</f>
        <v>0</v>
      </c>
      <c r="G16" s="8">
        <f>SUM('Cost per Year'!G$2:G15)</f>
        <v>0</v>
      </c>
      <c r="I16" s="20">
        <f t="shared" si="1"/>
        <v>0</v>
      </c>
      <c r="J16" s="20">
        <f t="shared" si="2"/>
        <v>0</v>
      </c>
      <c r="K16" s="20">
        <f t="shared" si="3"/>
        <v>0</v>
      </c>
      <c r="L16" s="20">
        <f t="shared" si="4"/>
        <v>0</v>
      </c>
      <c r="M16" s="20">
        <f t="shared" si="4"/>
        <v>0</v>
      </c>
      <c r="N16" s="26"/>
    </row>
    <row r="17" spans="1:14" x14ac:dyDescent="0.35">
      <c r="A17" s="14">
        <f>'Cost per Year'!A16</f>
        <v>14</v>
      </c>
      <c r="B17" s="24">
        <f>SUM('Cost per Year'!$B$2:B16)</f>
        <v>0</v>
      </c>
      <c r="C17" s="8">
        <f>SUM('Cost per Year'!C$2:C16)</f>
        <v>0</v>
      </c>
      <c r="D17" s="8">
        <f>SUM('Cost per Year'!D$2:D16)</f>
        <v>0</v>
      </c>
      <c r="E17" s="8">
        <f>SUM('Cost per Year'!E$2:E16)</f>
        <v>0</v>
      </c>
      <c r="F17" s="8">
        <f>SUM('Cost per Year'!F$2:F16)</f>
        <v>0</v>
      </c>
      <c r="G17" s="8">
        <f>SUM('Cost per Year'!G$2:G16)</f>
        <v>0</v>
      </c>
      <c r="I17" s="20">
        <f t="shared" si="1"/>
        <v>0</v>
      </c>
      <c r="J17" s="20">
        <f t="shared" si="2"/>
        <v>0</v>
      </c>
      <c r="K17" s="20">
        <f t="shared" ref="K17:K80" si="5">-(E17-$B17)</f>
        <v>0</v>
      </c>
      <c r="L17" s="20">
        <f t="shared" ref="L17:M80" si="6">-(F17-$B17)</f>
        <v>0</v>
      </c>
      <c r="M17" s="20">
        <f t="shared" si="6"/>
        <v>0</v>
      </c>
      <c r="N17" s="26"/>
    </row>
    <row r="18" spans="1:14" x14ac:dyDescent="0.35">
      <c r="A18" s="14">
        <f>'Cost per Year'!A17</f>
        <v>15</v>
      </c>
      <c r="B18" s="24">
        <f>SUM('Cost per Year'!$B$2:B17)</f>
        <v>0</v>
      </c>
      <c r="C18" s="8">
        <f>SUM('Cost per Year'!C$2:C17)</f>
        <v>0</v>
      </c>
      <c r="D18" s="8">
        <f>SUM('Cost per Year'!D$2:D17)</f>
        <v>0</v>
      </c>
      <c r="E18" s="8">
        <f>SUM('Cost per Year'!E$2:E17)</f>
        <v>0</v>
      </c>
      <c r="F18" s="8">
        <f>SUM('Cost per Year'!F$2:F17)</f>
        <v>0</v>
      </c>
      <c r="G18" s="8">
        <f>SUM('Cost per Year'!G$2:G17)</f>
        <v>0</v>
      </c>
      <c r="I18" s="20">
        <f t="shared" si="1"/>
        <v>0</v>
      </c>
      <c r="J18" s="20">
        <f t="shared" si="2"/>
        <v>0</v>
      </c>
      <c r="K18" s="20">
        <f t="shared" si="5"/>
        <v>0</v>
      </c>
      <c r="L18" s="20">
        <f t="shared" si="6"/>
        <v>0</v>
      </c>
      <c r="M18" s="20">
        <f t="shared" si="6"/>
        <v>0</v>
      </c>
      <c r="N18" s="26"/>
    </row>
    <row r="19" spans="1:14" x14ac:dyDescent="0.35">
      <c r="A19" s="14">
        <f>'Cost per Year'!A18</f>
        <v>16</v>
      </c>
      <c r="B19" s="24">
        <f>SUM('Cost per Year'!$B$2:B18)</f>
        <v>0</v>
      </c>
      <c r="C19" s="8">
        <f>SUM('Cost per Year'!C$2:C18)</f>
        <v>0</v>
      </c>
      <c r="D19" s="8">
        <f>SUM('Cost per Year'!D$2:D18)</f>
        <v>0</v>
      </c>
      <c r="E19" s="8">
        <f>SUM('Cost per Year'!E$2:E18)</f>
        <v>0</v>
      </c>
      <c r="F19" s="8">
        <f>SUM('Cost per Year'!F$2:F18)</f>
        <v>0</v>
      </c>
      <c r="G19" s="8">
        <f>SUM('Cost per Year'!G$2:G18)</f>
        <v>0</v>
      </c>
      <c r="I19" s="20">
        <f t="shared" si="1"/>
        <v>0</v>
      </c>
      <c r="J19" s="20">
        <f t="shared" si="2"/>
        <v>0</v>
      </c>
      <c r="K19" s="20">
        <f t="shared" si="5"/>
        <v>0</v>
      </c>
      <c r="L19" s="20">
        <f t="shared" si="6"/>
        <v>0</v>
      </c>
      <c r="M19" s="20">
        <f t="shared" si="6"/>
        <v>0</v>
      </c>
      <c r="N19" s="26"/>
    </row>
    <row r="20" spans="1:14" x14ac:dyDescent="0.35">
      <c r="A20" s="14">
        <f>'Cost per Year'!A19</f>
        <v>17</v>
      </c>
      <c r="B20" s="24">
        <f>SUM('Cost per Year'!$B$2:B19)</f>
        <v>0</v>
      </c>
      <c r="C20" s="8">
        <f>SUM('Cost per Year'!C$2:C19)</f>
        <v>0</v>
      </c>
      <c r="D20" s="8">
        <f>SUM('Cost per Year'!D$2:D19)</f>
        <v>0</v>
      </c>
      <c r="E20" s="8">
        <f>SUM('Cost per Year'!E$2:E19)</f>
        <v>0</v>
      </c>
      <c r="F20" s="8">
        <f>SUM('Cost per Year'!F$2:F19)</f>
        <v>0</v>
      </c>
      <c r="G20" s="8">
        <f>SUM('Cost per Year'!G$2:G19)</f>
        <v>0</v>
      </c>
      <c r="I20" s="20">
        <f t="shared" si="1"/>
        <v>0</v>
      </c>
      <c r="J20" s="20">
        <f t="shared" si="2"/>
        <v>0</v>
      </c>
      <c r="K20" s="20">
        <f t="shared" si="5"/>
        <v>0</v>
      </c>
      <c r="L20" s="20">
        <f t="shared" si="6"/>
        <v>0</v>
      </c>
      <c r="M20" s="20">
        <f t="shared" si="6"/>
        <v>0</v>
      </c>
      <c r="N20" s="26"/>
    </row>
    <row r="21" spans="1:14" x14ac:dyDescent="0.35">
      <c r="A21" s="14">
        <f>'Cost per Year'!A20</f>
        <v>18</v>
      </c>
      <c r="B21" s="24">
        <f>SUM('Cost per Year'!$B$2:B20)</f>
        <v>0</v>
      </c>
      <c r="C21" s="8">
        <f>SUM('Cost per Year'!C$2:C20)</f>
        <v>0</v>
      </c>
      <c r="D21" s="8">
        <f>SUM('Cost per Year'!D$2:D20)</f>
        <v>0</v>
      </c>
      <c r="E21" s="8">
        <f>SUM('Cost per Year'!E$2:E20)</f>
        <v>0</v>
      </c>
      <c r="F21" s="8">
        <f>SUM('Cost per Year'!F$2:F20)</f>
        <v>0</v>
      </c>
      <c r="G21" s="8">
        <f>SUM('Cost per Year'!G$2:G20)</f>
        <v>0</v>
      </c>
      <c r="I21" s="20">
        <f t="shared" si="1"/>
        <v>0</v>
      </c>
      <c r="J21" s="20">
        <f t="shared" si="2"/>
        <v>0</v>
      </c>
      <c r="K21" s="20">
        <f t="shared" si="5"/>
        <v>0</v>
      </c>
      <c r="L21" s="20">
        <f t="shared" si="6"/>
        <v>0</v>
      </c>
      <c r="M21" s="20">
        <f t="shared" si="6"/>
        <v>0</v>
      </c>
      <c r="N21" s="26"/>
    </row>
    <row r="22" spans="1:14" x14ac:dyDescent="0.35">
      <c r="A22" s="14">
        <f>'Cost per Year'!A21</f>
        <v>19</v>
      </c>
      <c r="B22" s="24">
        <f>SUM('Cost per Year'!$B$2:B21)</f>
        <v>0</v>
      </c>
      <c r="C22" s="8">
        <f>SUM('Cost per Year'!C$2:C21)</f>
        <v>0</v>
      </c>
      <c r="D22" s="8">
        <f>SUM('Cost per Year'!D$2:D21)</f>
        <v>0</v>
      </c>
      <c r="E22" s="8">
        <f>SUM('Cost per Year'!E$2:E21)</f>
        <v>0</v>
      </c>
      <c r="F22" s="8">
        <f>SUM('Cost per Year'!F$2:F21)</f>
        <v>0</v>
      </c>
      <c r="G22" s="8">
        <f>SUM('Cost per Year'!G$2:G21)</f>
        <v>0</v>
      </c>
      <c r="I22" s="20">
        <f t="shared" si="1"/>
        <v>0</v>
      </c>
      <c r="J22" s="20">
        <f t="shared" si="2"/>
        <v>0</v>
      </c>
      <c r="K22" s="20">
        <f t="shared" si="5"/>
        <v>0</v>
      </c>
      <c r="L22" s="20">
        <f t="shared" si="6"/>
        <v>0</v>
      </c>
      <c r="M22" s="20">
        <f t="shared" si="6"/>
        <v>0</v>
      </c>
      <c r="N22" s="26"/>
    </row>
    <row r="23" spans="1:14" x14ac:dyDescent="0.35">
      <c r="A23" s="14">
        <f>'Cost per Year'!A22</f>
        <v>20</v>
      </c>
      <c r="B23" s="24">
        <f>SUM('Cost per Year'!$B$2:B22)</f>
        <v>0</v>
      </c>
      <c r="C23" s="8">
        <f>SUM('Cost per Year'!C$2:C22)</f>
        <v>0</v>
      </c>
      <c r="D23" s="8">
        <f>SUM('Cost per Year'!D$2:D22)</f>
        <v>0</v>
      </c>
      <c r="E23" s="8">
        <f>SUM('Cost per Year'!E$2:E22)</f>
        <v>0</v>
      </c>
      <c r="F23" s="8">
        <f>SUM('Cost per Year'!F$2:F22)</f>
        <v>0</v>
      </c>
      <c r="G23" s="8">
        <f>SUM('Cost per Year'!G$2:G22)</f>
        <v>0</v>
      </c>
      <c r="I23" s="20">
        <f t="shared" si="1"/>
        <v>0</v>
      </c>
      <c r="J23" s="20">
        <f t="shared" si="2"/>
        <v>0</v>
      </c>
      <c r="K23" s="20">
        <f t="shared" si="5"/>
        <v>0</v>
      </c>
      <c r="L23" s="20">
        <f t="shared" si="6"/>
        <v>0</v>
      </c>
      <c r="M23" s="20">
        <f t="shared" si="6"/>
        <v>0</v>
      </c>
      <c r="N23" s="26"/>
    </row>
    <row r="24" spans="1:14" x14ac:dyDescent="0.35">
      <c r="A24" s="14">
        <f>'Cost per Year'!A23</f>
        <v>21</v>
      </c>
      <c r="B24" s="24">
        <f>SUM('Cost per Year'!$B$2:B23)</f>
        <v>0</v>
      </c>
      <c r="C24" s="8">
        <f>SUM('Cost per Year'!C$2:C23)</f>
        <v>0</v>
      </c>
      <c r="D24" s="8">
        <f>SUM('Cost per Year'!D$2:D23)</f>
        <v>0</v>
      </c>
      <c r="E24" s="8">
        <f>SUM('Cost per Year'!E$2:E23)</f>
        <v>0</v>
      </c>
      <c r="F24" s="8">
        <f>SUM('Cost per Year'!F$2:F23)</f>
        <v>0</v>
      </c>
      <c r="G24" s="8">
        <f>SUM('Cost per Year'!G$2:G23)</f>
        <v>0</v>
      </c>
      <c r="I24" s="20">
        <f t="shared" si="1"/>
        <v>0</v>
      </c>
      <c r="J24" s="20">
        <f t="shared" si="2"/>
        <v>0</v>
      </c>
      <c r="K24" s="20">
        <f t="shared" si="5"/>
        <v>0</v>
      </c>
      <c r="L24" s="20">
        <f t="shared" si="6"/>
        <v>0</v>
      </c>
      <c r="M24" s="20">
        <f t="shared" si="6"/>
        <v>0</v>
      </c>
      <c r="N24" s="26"/>
    </row>
    <row r="25" spans="1:14" x14ac:dyDescent="0.35">
      <c r="A25" s="14">
        <f>'Cost per Year'!A24</f>
        <v>22</v>
      </c>
      <c r="B25" s="24">
        <f>SUM('Cost per Year'!$B$2:B24)</f>
        <v>0</v>
      </c>
      <c r="C25" s="8">
        <f>SUM('Cost per Year'!C$2:C24)</f>
        <v>0</v>
      </c>
      <c r="D25" s="8">
        <f>SUM('Cost per Year'!D$2:D24)</f>
        <v>0</v>
      </c>
      <c r="E25" s="8">
        <f>SUM('Cost per Year'!E$2:E24)</f>
        <v>0</v>
      </c>
      <c r="F25" s="8">
        <f>SUM('Cost per Year'!F$2:F24)</f>
        <v>0</v>
      </c>
      <c r="G25" s="8">
        <f>SUM('Cost per Year'!G$2:G24)</f>
        <v>0</v>
      </c>
      <c r="I25" s="20">
        <f t="shared" si="1"/>
        <v>0</v>
      </c>
      <c r="J25" s="20">
        <f t="shared" si="2"/>
        <v>0</v>
      </c>
      <c r="K25" s="20">
        <f t="shared" si="5"/>
        <v>0</v>
      </c>
      <c r="L25" s="20">
        <f t="shared" si="6"/>
        <v>0</v>
      </c>
      <c r="M25" s="20">
        <f t="shared" si="6"/>
        <v>0</v>
      </c>
      <c r="N25" s="24"/>
    </row>
    <row r="26" spans="1:14" x14ac:dyDescent="0.35">
      <c r="A26" s="14">
        <f>'Cost per Year'!A25</f>
        <v>23</v>
      </c>
      <c r="B26" s="24">
        <f>SUM('Cost per Year'!$B$2:B25)</f>
        <v>0</v>
      </c>
      <c r="C26" s="8">
        <f>SUM('Cost per Year'!C$2:C25)</f>
        <v>0</v>
      </c>
      <c r="D26" s="8">
        <f>SUM('Cost per Year'!D$2:D25)</f>
        <v>0</v>
      </c>
      <c r="E26" s="8">
        <f>SUM('Cost per Year'!E$2:E25)</f>
        <v>0</v>
      </c>
      <c r="F26" s="8">
        <f>SUM('Cost per Year'!F$2:F25)</f>
        <v>0</v>
      </c>
      <c r="G26" s="8">
        <f>SUM('Cost per Year'!G$2:G25)</f>
        <v>0</v>
      </c>
      <c r="I26" s="20">
        <f t="shared" si="1"/>
        <v>0</v>
      </c>
      <c r="J26" s="20">
        <f t="shared" si="2"/>
        <v>0</v>
      </c>
      <c r="K26" s="20">
        <f t="shared" si="5"/>
        <v>0</v>
      </c>
      <c r="L26" s="20">
        <f t="shared" si="6"/>
        <v>0</v>
      </c>
      <c r="M26" s="20">
        <f t="shared" si="6"/>
        <v>0</v>
      </c>
      <c r="N26" s="24"/>
    </row>
    <row r="27" spans="1:14" x14ac:dyDescent="0.35">
      <c r="A27" s="14">
        <f>'Cost per Year'!A26</f>
        <v>24</v>
      </c>
      <c r="B27" s="24">
        <f>SUM('Cost per Year'!$B$2:B26)</f>
        <v>0</v>
      </c>
      <c r="C27" s="8">
        <f>SUM('Cost per Year'!C$2:C26)</f>
        <v>0</v>
      </c>
      <c r="D27" s="8">
        <f>SUM('Cost per Year'!D$2:D26)</f>
        <v>0</v>
      </c>
      <c r="E27" s="8">
        <f>SUM('Cost per Year'!E$2:E26)</f>
        <v>0</v>
      </c>
      <c r="F27" s="8">
        <f>SUM('Cost per Year'!F$2:F26)</f>
        <v>0</v>
      </c>
      <c r="G27" s="8">
        <f>SUM('Cost per Year'!G$2:G26)</f>
        <v>0</v>
      </c>
      <c r="I27" s="20">
        <f t="shared" si="1"/>
        <v>0</v>
      </c>
      <c r="J27" s="20">
        <f t="shared" si="2"/>
        <v>0</v>
      </c>
      <c r="K27" s="20">
        <f t="shared" si="5"/>
        <v>0</v>
      </c>
      <c r="L27" s="20">
        <f t="shared" si="6"/>
        <v>0</v>
      </c>
      <c r="M27" s="20">
        <f t="shared" si="6"/>
        <v>0</v>
      </c>
      <c r="N27" s="24"/>
    </row>
    <row r="28" spans="1:14" x14ac:dyDescent="0.35">
      <c r="A28" s="14">
        <f>'Cost per Year'!A27</f>
        <v>25</v>
      </c>
      <c r="B28" s="24">
        <f>SUM('Cost per Year'!$B$2:B27)</f>
        <v>0</v>
      </c>
      <c r="C28" s="8">
        <f>SUM('Cost per Year'!C$2:C27)</f>
        <v>0</v>
      </c>
      <c r="D28" s="8">
        <f>SUM('Cost per Year'!D$2:D27)</f>
        <v>0</v>
      </c>
      <c r="E28" s="8">
        <f>SUM('Cost per Year'!E$2:E27)</f>
        <v>0</v>
      </c>
      <c r="F28" s="8">
        <f>SUM('Cost per Year'!F$2:F27)</f>
        <v>0</v>
      </c>
      <c r="G28" s="8">
        <f>SUM('Cost per Year'!G$2:G27)</f>
        <v>0</v>
      </c>
      <c r="I28" s="20">
        <f t="shared" si="1"/>
        <v>0</v>
      </c>
      <c r="J28" s="20">
        <f t="shared" si="2"/>
        <v>0</v>
      </c>
      <c r="K28" s="20">
        <f t="shared" si="5"/>
        <v>0</v>
      </c>
      <c r="L28" s="20">
        <f t="shared" si="6"/>
        <v>0</v>
      </c>
      <c r="M28" s="20">
        <f t="shared" si="6"/>
        <v>0</v>
      </c>
      <c r="N28" s="24"/>
    </row>
    <row r="29" spans="1:14" x14ac:dyDescent="0.35">
      <c r="A29" s="14">
        <f>'Cost per Year'!A28</f>
        <v>26</v>
      </c>
      <c r="B29" s="24">
        <f>SUM('Cost per Year'!$B$2:B28)</f>
        <v>0</v>
      </c>
      <c r="C29" s="8">
        <f>SUM('Cost per Year'!C$2:C28)</f>
        <v>0</v>
      </c>
      <c r="D29" s="8">
        <f>SUM('Cost per Year'!D$2:D28)</f>
        <v>0</v>
      </c>
      <c r="E29" s="8">
        <f>SUM('Cost per Year'!E$2:E28)</f>
        <v>0</v>
      </c>
      <c r="F29" s="8">
        <f>SUM('Cost per Year'!F$2:F28)</f>
        <v>0</v>
      </c>
      <c r="G29" s="8">
        <f>SUM('Cost per Year'!G$2:G28)</f>
        <v>0</v>
      </c>
      <c r="I29" s="20">
        <f t="shared" si="1"/>
        <v>0</v>
      </c>
      <c r="J29" s="20">
        <f t="shared" si="2"/>
        <v>0</v>
      </c>
      <c r="K29" s="20">
        <f t="shared" si="5"/>
        <v>0</v>
      </c>
      <c r="L29" s="20">
        <f t="shared" si="6"/>
        <v>0</v>
      </c>
      <c r="M29" s="20">
        <f t="shared" si="6"/>
        <v>0</v>
      </c>
      <c r="N29" s="24"/>
    </row>
    <row r="30" spans="1:14" x14ac:dyDescent="0.35">
      <c r="A30" s="14">
        <f>'Cost per Year'!A29</f>
        <v>27</v>
      </c>
      <c r="B30" s="24">
        <f>SUM('Cost per Year'!$B$2:B29)</f>
        <v>0</v>
      </c>
      <c r="C30" s="8">
        <f>SUM('Cost per Year'!C$2:C29)</f>
        <v>0</v>
      </c>
      <c r="D30" s="8">
        <f>SUM('Cost per Year'!D$2:D29)</f>
        <v>0</v>
      </c>
      <c r="E30" s="8">
        <f>SUM('Cost per Year'!E$2:E29)</f>
        <v>0</v>
      </c>
      <c r="F30" s="8">
        <f>SUM('Cost per Year'!F$2:F29)</f>
        <v>0</v>
      </c>
      <c r="G30" s="8">
        <f>SUM('Cost per Year'!G$2:G29)</f>
        <v>0</v>
      </c>
      <c r="I30" s="20">
        <f t="shared" si="1"/>
        <v>0</v>
      </c>
      <c r="J30" s="20">
        <f t="shared" si="2"/>
        <v>0</v>
      </c>
      <c r="K30" s="20">
        <f t="shared" si="5"/>
        <v>0</v>
      </c>
      <c r="L30" s="20">
        <f t="shared" si="6"/>
        <v>0</v>
      </c>
      <c r="M30" s="20">
        <f t="shared" si="6"/>
        <v>0</v>
      </c>
      <c r="N30" s="24"/>
    </row>
    <row r="31" spans="1:14" x14ac:dyDescent="0.35">
      <c r="A31" s="14">
        <f>'Cost per Year'!A30</f>
        <v>28</v>
      </c>
      <c r="B31" s="24">
        <f>SUM('Cost per Year'!$B$2:B30)</f>
        <v>0</v>
      </c>
      <c r="C31" s="8">
        <f>SUM('Cost per Year'!C$2:C30)</f>
        <v>0</v>
      </c>
      <c r="D31" s="8">
        <f>SUM('Cost per Year'!D$2:D30)</f>
        <v>0</v>
      </c>
      <c r="E31" s="8">
        <f>SUM('Cost per Year'!E$2:E30)</f>
        <v>0</v>
      </c>
      <c r="F31" s="8">
        <f>SUM('Cost per Year'!F$2:F30)</f>
        <v>0</v>
      </c>
      <c r="G31" s="8">
        <f>SUM('Cost per Year'!G$2:G30)</f>
        <v>0</v>
      </c>
      <c r="I31" s="20">
        <f t="shared" si="1"/>
        <v>0</v>
      </c>
      <c r="J31" s="20">
        <f t="shared" si="2"/>
        <v>0</v>
      </c>
      <c r="K31" s="20">
        <f t="shared" si="5"/>
        <v>0</v>
      </c>
      <c r="L31" s="20">
        <f t="shared" si="6"/>
        <v>0</v>
      </c>
      <c r="M31" s="20">
        <f t="shared" si="6"/>
        <v>0</v>
      </c>
      <c r="N31" s="24"/>
    </row>
    <row r="32" spans="1:14" x14ac:dyDescent="0.35">
      <c r="A32" s="14">
        <f>'Cost per Year'!A31</f>
        <v>29</v>
      </c>
      <c r="B32" s="24">
        <f>SUM('Cost per Year'!$B$2:B31)</f>
        <v>0</v>
      </c>
      <c r="C32" s="8">
        <f>SUM('Cost per Year'!C$2:C31)</f>
        <v>0</v>
      </c>
      <c r="D32" s="8">
        <f>SUM('Cost per Year'!D$2:D31)</f>
        <v>0</v>
      </c>
      <c r="E32" s="8">
        <f>SUM('Cost per Year'!E$2:E31)</f>
        <v>0</v>
      </c>
      <c r="F32" s="8">
        <f>SUM('Cost per Year'!F$2:F31)</f>
        <v>0</v>
      </c>
      <c r="G32" s="8">
        <f>SUM('Cost per Year'!G$2:G31)</f>
        <v>0</v>
      </c>
      <c r="I32" s="20">
        <f t="shared" si="1"/>
        <v>0</v>
      </c>
      <c r="J32" s="20">
        <f t="shared" si="2"/>
        <v>0</v>
      </c>
      <c r="K32" s="20">
        <f t="shared" si="5"/>
        <v>0</v>
      </c>
      <c r="L32" s="20">
        <f t="shared" si="6"/>
        <v>0</v>
      </c>
      <c r="M32" s="20">
        <f t="shared" si="6"/>
        <v>0</v>
      </c>
      <c r="N32" s="24"/>
    </row>
    <row r="33" spans="1:14" x14ac:dyDescent="0.35">
      <c r="A33" s="14">
        <f>'Cost per Year'!A32</f>
        <v>30</v>
      </c>
      <c r="B33" s="24">
        <f>SUM('Cost per Year'!$B$2:B32)</f>
        <v>0</v>
      </c>
      <c r="C33" s="8">
        <f>SUM('Cost per Year'!C$2:C32)</f>
        <v>0</v>
      </c>
      <c r="D33" s="8">
        <f>SUM('Cost per Year'!D$2:D32)</f>
        <v>0</v>
      </c>
      <c r="E33" s="8">
        <f>SUM('Cost per Year'!E$2:E32)</f>
        <v>0</v>
      </c>
      <c r="F33" s="8">
        <f>SUM('Cost per Year'!F$2:F32)</f>
        <v>0</v>
      </c>
      <c r="G33" s="8">
        <f>SUM('Cost per Year'!G$2:G32)</f>
        <v>0</v>
      </c>
      <c r="I33" s="20">
        <f t="shared" si="1"/>
        <v>0</v>
      </c>
      <c r="J33" s="20">
        <f t="shared" si="2"/>
        <v>0</v>
      </c>
      <c r="K33" s="20">
        <f t="shared" si="5"/>
        <v>0</v>
      </c>
      <c r="L33" s="20">
        <f t="shared" si="6"/>
        <v>0</v>
      </c>
      <c r="M33" s="20">
        <f t="shared" si="6"/>
        <v>0</v>
      </c>
      <c r="N33" s="24"/>
    </row>
    <row r="34" spans="1:14" x14ac:dyDescent="0.35">
      <c r="A34" s="14">
        <f>'Cost per Year'!A33</f>
        <v>31</v>
      </c>
      <c r="B34" s="24">
        <f>SUM('Cost per Year'!$B$2:B33)</f>
        <v>0</v>
      </c>
      <c r="C34" s="8">
        <f>SUM('Cost per Year'!C$2:C33)</f>
        <v>0</v>
      </c>
      <c r="D34" s="8">
        <f>SUM('Cost per Year'!D$2:D33)</f>
        <v>0</v>
      </c>
      <c r="E34" s="8">
        <f>SUM('Cost per Year'!E$2:E33)</f>
        <v>0</v>
      </c>
      <c r="F34" s="8">
        <f>SUM('Cost per Year'!F$2:F33)</f>
        <v>0</v>
      </c>
      <c r="G34" s="8">
        <f>SUM('Cost per Year'!G$2:G33)</f>
        <v>0</v>
      </c>
      <c r="I34" s="20">
        <f t="shared" si="1"/>
        <v>0</v>
      </c>
      <c r="J34" s="20">
        <f t="shared" si="2"/>
        <v>0</v>
      </c>
      <c r="K34" s="20">
        <f t="shared" si="5"/>
        <v>0</v>
      </c>
      <c r="L34" s="20">
        <f t="shared" si="6"/>
        <v>0</v>
      </c>
      <c r="M34" s="20">
        <f t="shared" si="6"/>
        <v>0</v>
      </c>
      <c r="N34" s="24"/>
    </row>
    <row r="35" spans="1:14" x14ac:dyDescent="0.35">
      <c r="A35" s="14">
        <f>'Cost per Year'!A34</f>
        <v>32</v>
      </c>
      <c r="B35" s="24">
        <f>SUM('Cost per Year'!$B$2:B34)</f>
        <v>0</v>
      </c>
      <c r="C35" s="8">
        <f>SUM('Cost per Year'!C$2:C34)</f>
        <v>0</v>
      </c>
      <c r="D35" s="8">
        <f>SUM('Cost per Year'!D$2:D34)</f>
        <v>0</v>
      </c>
      <c r="E35" s="8">
        <f>SUM('Cost per Year'!E$2:E34)</f>
        <v>0</v>
      </c>
      <c r="F35" s="8">
        <f>SUM('Cost per Year'!F$2:F34)</f>
        <v>0</v>
      </c>
      <c r="G35" s="8">
        <f>SUM('Cost per Year'!G$2:G34)</f>
        <v>0</v>
      </c>
      <c r="I35" s="20">
        <f t="shared" si="1"/>
        <v>0</v>
      </c>
      <c r="J35" s="20">
        <f t="shared" si="2"/>
        <v>0</v>
      </c>
      <c r="K35" s="20">
        <f t="shared" si="5"/>
        <v>0</v>
      </c>
      <c r="L35" s="20">
        <f t="shared" si="6"/>
        <v>0</v>
      </c>
      <c r="M35" s="20">
        <f t="shared" si="6"/>
        <v>0</v>
      </c>
      <c r="N35" s="24"/>
    </row>
    <row r="36" spans="1:14" x14ac:dyDescent="0.35">
      <c r="A36" s="14">
        <f>'Cost per Year'!A35</f>
        <v>33</v>
      </c>
      <c r="B36" s="24">
        <f>SUM('Cost per Year'!$B$2:B35)</f>
        <v>0</v>
      </c>
      <c r="C36" s="8">
        <f>SUM('Cost per Year'!C$2:C35)</f>
        <v>0</v>
      </c>
      <c r="D36" s="8">
        <f>SUM('Cost per Year'!D$2:D35)</f>
        <v>0</v>
      </c>
      <c r="E36" s="8">
        <f>SUM('Cost per Year'!E$2:E35)</f>
        <v>0</v>
      </c>
      <c r="F36" s="8">
        <f>SUM('Cost per Year'!F$2:F35)</f>
        <v>0</v>
      </c>
      <c r="G36" s="8">
        <f>SUM('Cost per Year'!G$2:G35)</f>
        <v>0</v>
      </c>
      <c r="I36" s="20">
        <f t="shared" si="1"/>
        <v>0</v>
      </c>
      <c r="J36" s="20">
        <f t="shared" si="2"/>
        <v>0</v>
      </c>
      <c r="K36" s="20">
        <f t="shared" si="5"/>
        <v>0</v>
      </c>
      <c r="L36" s="20">
        <f t="shared" si="6"/>
        <v>0</v>
      </c>
      <c r="M36" s="20">
        <f t="shared" si="6"/>
        <v>0</v>
      </c>
      <c r="N36" s="24"/>
    </row>
    <row r="37" spans="1:14" x14ac:dyDescent="0.35">
      <c r="A37" s="14">
        <f>'Cost per Year'!A36</f>
        <v>34</v>
      </c>
      <c r="B37" s="24">
        <f>SUM('Cost per Year'!$B$2:B36)</f>
        <v>0</v>
      </c>
      <c r="C37" s="8">
        <f>SUM('Cost per Year'!C$2:C36)</f>
        <v>0</v>
      </c>
      <c r="D37" s="8">
        <f>SUM('Cost per Year'!D$2:D36)</f>
        <v>0</v>
      </c>
      <c r="E37" s="8">
        <f>SUM('Cost per Year'!E$2:E36)</f>
        <v>0</v>
      </c>
      <c r="F37" s="8">
        <f>SUM('Cost per Year'!F$2:F36)</f>
        <v>0</v>
      </c>
      <c r="G37" s="8">
        <f>SUM('Cost per Year'!G$2:G36)</f>
        <v>0</v>
      </c>
      <c r="I37" s="20">
        <f t="shared" si="1"/>
        <v>0</v>
      </c>
      <c r="J37" s="20">
        <f t="shared" si="2"/>
        <v>0</v>
      </c>
      <c r="K37" s="20">
        <f t="shared" si="5"/>
        <v>0</v>
      </c>
      <c r="L37" s="20">
        <f t="shared" si="6"/>
        <v>0</v>
      </c>
      <c r="M37" s="20">
        <f t="shared" si="6"/>
        <v>0</v>
      </c>
      <c r="N37" s="24"/>
    </row>
    <row r="38" spans="1:14" x14ac:dyDescent="0.35">
      <c r="A38" s="14">
        <f>'Cost per Year'!A37</f>
        <v>35</v>
      </c>
      <c r="B38" s="24">
        <f>SUM('Cost per Year'!$B$2:B37)</f>
        <v>0</v>
      </c>
      <c r="C38" s="8">
        <f>SUM('Cost per Year'!C$2:C37)</f>
        <v>0</v>
      </c>
      <c r="D38" s="8">
        <f>SUM('Cost per Year'!D$2:D37)</f>
        <v>0</v>
      </c>
      <c r="E38" s="8">
        <f>SUM('Cost per Year'!E$2:E37)</f>
        <v>0</v>
      </c>
      <c r="F38" s="8">
        <f>SUM('Cost per Year'!F$2:F37)</f>
        <v>0</v>
      </c>
      <c r="G38" s="8">
        <f>SUM('Cost per Year'!G$2:G37)</f>
        <v>0</v>
      </c>
      <c r="I38" s="20">
        <f t="shared" si="1"/>
        <v>0</v>
      </c>
      <c r="J38" s="20">
        <f t="shared" si="2"/>
        <v>0</v>
      </c>
      <c r="K38" s="20">
        <f t="shared" si="5"/>
        <v>0</v>
      </c>
      <c r="L38" s="20">
        <f t="shared" si="6"/>
        <v>0</v>
      </c>
      <c r="M38" s="20">
        <f t="shared" si="6"/>
        <v>0</v>
      </c>
      <c r="N38" s="24"/>
    </row>
    <row r="39" spans="1:14" x14ac:dyDescent="0.35">
      <c r="A39" s="14">
        <f>'Cost per Year'!A38</f>
        <v>36</v>
      </c>
      <c r="B39" s="24">
        <f>SUM('Cost per Year'!$B$2:B38)</f>
        <v>0</v>
      </c>
      <c r="C39" s="8">
        <f>SUM('Cost per Year'!C$2:C38)</f>
        <v>0</v>
      </c>
      <c r="D39" s="8">
        <f>SUM('Cost per Year'!D$2:D38)</f>
        <v>0</v>
      </c>
      <c r="E39" s="8">
        <f>SUM('Cost per Year'!E$2:E38)</f>
        <v>0</v>
      </c>
      <c r="F39" s="8">
        <f>SUM('Cost per Year'!F$2:F38)</f>
        <v>0</v>
      </c>
      <c r="G39" s="8">
        <f>SUM('Cost per Year'!G$2:G38)</f>
        <v>0</v>
      </c>
      <c r="I39" s="20">
        <f t="shared" si="1"/>
        <v>0</v>
      </c>
      <c r="J39" s="20">
        <f t="shared" si="2"/>
        <v>0</v>
      </c>
      <c r="K39" s="20">
        <f t="shared" si="5"/>
        <v>0</v>
      </c>
      <c r="L39" s="20">
        <f t="shared" si="6"/>
        <v>0</v>
      </c>
      <c r="M39" s="20">
        <f t="shared" si="6"/>
        <v>0</v>
      </c>
      <c r="N39" s="24"/>
    </row>
    <row r="40" spans="1:14" x14ac:dyDescent="0.35">
      <c r="A40" s="14">
        <f>'Cost per Year'!A39</f>
        <v>37</v>
      </c>
      <c r="B40" s="24">
        <f>SUM('Cost per Year'!$B$2:B39)</f>
        <v>0</v>
      </c>
      <c r="C40" s="8">
        <f>SUM('Cost per Year'!C$2:C39)</f>
        <v>0</v>
      </c>
      <c r="D40" s="8">
        <f>SUM('Cost per Year'!D$2:D39)</f>
        <v>0</v>
      </c>
      <c r="E40" s="8">
        <f>SUM('Cost per Year'!E$2:E39)</f>
        <v>0</v>
      </c>
      <c r="F40" s="8">
        <f>SUM('Cost per Year'!F$2:F39)</f>
        <v>0</v>
      </c>
      <c r="G40" s="8">
        <f>SUM('Cost per Year'!G$2:G39)</f>
        <v>0</v>
      </c>
      <c r="I40" s="20">
        <f t="shared" si="1"/>
        <v>0</v>
      </c>
      <c r="J40" s="20">
        <f t="shared" si="2"/>
        <v>0</v>
      </c>
      <c r="K40" s="20">
        <f t="shared" si="5"/>
        <v>0</v>
      </c>
      <c r="L40" s="20">
        <f t="shared" si="6"/>
        <v>0</v>
      </c>
      <c r="M40" s="20">
        <f t="shared" si="6"/>
        <v>0</v>
      </c>
      <c r="N40" s="24"/>
    </row>
    <row r="41" spans="1:14" x14ac:dyDescent="0.35">
      <c r="A41" s="14">
        <f>'Cost per Year'!A40</f>
        <v>38</v>
      </c>
      <c r="B41" s="24">
        <f>SUM('Cost per Year'!$B$2:B40)</f>
        <v>0</v>
      </c>
      <c r="C41" s="8">
        <f>SUM('Cost per Year'!C$2:C40)</f>
        <v>0</v>
      </c>
      <c r="D41" s="8">
        <f>SUM('Cost per Year'!D$2:D40)</f>
        <v>0</v>
      </c>
      <c r="E41" s="8">
        <f>SUM('Cost per Year'!E$2:E40)</f>
        <v>0</v>
      </c>
      <c r="F41" s="8">
        <f>SUM('Cost per Year'!F$2:F40)</f>
        <v>0</v>
      </c>
      <c r="G41" s="8">
        <f>SUM('Cost per Year'!G$2:G40)</f>
        <v>0</v>
      </c>
      <c r="I41" s="20">
        <f t="shared" si="1"/>
        <v>0</v>
      </c>
      <c r="J41" s="20">
        <f t="shared" si="2"/>
        <v>0</v>
      </c>
      <c r="K41" s="20">
        <f t="shared" si="5"/>
        <v>0</v>
      </c>
      <c r="L41" s="20">
        <f t="shared" si="6"/>
        <v>0</v>
      </c>
      <c r="M41" s="20">
        <f t="shared" si="6"/>
        <v>0</v>
      </c>
      <c r="N41" s="24"/>
    </row>
    <row r="42" spans="1:14" x14ac:dyDescent="0.35">
      <c r="A42" s="14">
        <f>'Cost per Year'!A41</f>
        <v>39</v>
      </c>
      <c r="B42" s="24">
        <f>SUM('Cost per Year'!$B$2:B41)</f>
        <v>0</v>
      </c>
      <c r="C42" s="8">
        <f>SUM('Cost per Year'!C$2:C41)</f>
        <v>0</v>
      </c>
      <c r="D42" s="8">
        <f>SUM('Cost per Year'!D$2:D41)</f>
        <v>0</v>
      </c>
      <c r="E42" s="8">
        <f>SUM('Cost per Year'!E$2:E41)</f>
        <v>0</v>
      </c>
      <c r="F42" s="8">
        <f>SUM('Cost per Year'!F$2:F41)</f>
        <v>0</v>
      </c>
      <c r="G42" s="8">
        <f>SUM('Cost per Year'!G$2:G41)</f>
        <v>0</v>
      </c>
      <c r="I42" s="20">
        <f t="shared" si="1"/>
        <v>0</v>
      </c>
      <c r="J42" s="20">
        <f t="shared" si="2"/>
        <v>0</v>
      </c>
      <c r="K42" s="20">
        <f t="shared" si="5"/>
        <v>0</v>
      </c>
      <c r="L42" s="20">
        <f t="shared" si="6"/>
        <v>0</v>
      </c>
      <c r="M42" s="20">
        <f t="shared" si="6"/>
        <v>0</v>
      </c>
      <c r="N42" s="24"/>
    </row>
    <row r="43" spans="1:14" x14ac:dyDescent="0.35">
      <c r="A43" s="14">
        <f>'Cost per Year'!A42</f>
        <v>40</v>
      </c>
      <c r="B43" s="24">
        <f>SUM('Cost per Year'!$B$2:B42)</f>
        <v>0</v>
      </c>
      <c r="C43" s="8">
        <f>SUM('Cost per Year'!C$2:C42)</f>
        <v>0</v>
      </c>
      <c r="D43" s="8">
        <f>SUM('Cost per Year'!D$2:D42)</f>
        <v>0</v>
      </c>
      <c r="E43" s="8">
        <f>SUM('Cost per Year'!E$2:E42)</f>
        <v>0</v>
      </c>
      <c r="F43" s="8">
        <f>SUM('Cost per Year'!F$2:F42)</f>
        <v>0</v>
      </c>
      <c r="G43" s="8">
        <f>SUM('Cost per Year'!G$2:G42)</f>
        <v>0</v>
      </c>
      <c r="I43" s="20">
        <f t="shared" si="1"/>
        <v>0</v>
      </c>
      <c r="J43" s="20">
        <f t="shared" si="2"/>
        <v>0</v>
      </c>
      <c r="K43" s="20">
        <f t="shared" si="5"/>
        <v>0</v>
      </c>
      <c r="L43" s="20">
        <f t="shared" si="6"/>
        <v>0</v>
      </c>
      <c r="M43" s="20">
        <f t="shared" si="6"/>
        <v>0</v>
      </c>
      <c r="N43" s="24"/>
    </row>
    <row r="44" spans="1:14" x14ac:dyDescent="0.35">
      <c r="A44" s="14">
        <f>'Cost per Year'!A43</f>
        <v>41</v>
      </c>
      <c r="B44" s="24">
        <f>SUM('Cost per Year'!$B$2:B43)</f>
        <v>0</v>
      </c>
      <c r="C44" s="8">
        <f>SUM('Cost per Year'!C$2:C43)</f>
        <v>0</v>
      </c>
      <c r="D44" s="8">
        <f>SUM('Cost per Year'!D$2:D43)</f>
        <v>0</v>
      </c>
      <c r="E44" s="8">
        <f>SUM('Cost per Year'!E$2:E43)</f>
        <v>0</v>
      </c>
      <c r="F44" s="8">
        <f>SUM('Cost per Year'!F$2:F43)</f>
        <v>0</v>
      </c>
      <c r="G44" s="8">
        <f>SUM('Cost per Year'!G$2:G43)</f>
        <v>0</v>
      </c>
      <c r="I44" s="20">
        <f t="shared" si="1"/>
        <v>0</v>
      </c>
      <c r="J44" s="20">
        <f t="shared" si="2"/>
        <v>0</v>
      </c>
      <c r="K44" s="20">
        <f t="shared" si="5"/>
        <v>0</v>
      </c>
      <c r="L44" s="20">
        <f t="shared" si="6"/>
        <v>0</v>
      </c>
      <c r="M44" s="20">
        <f t="shared" si="6"/>
        <v>0</v>
      </c>
      <c r="N44" s="24"/>
    </row>
    <row r="45" spans="1:14" x14ac:dyDescent="0.35">
      <c r="A45" s="14">
        <f>'Cost per Year'!A44</f>
        <v>42</v>
      </c>
      <c r="B45" s="24">
        <f>SUM('Cost per Year'!$B$2:B44)</f>
        <v>0</v>
      </c>
      <c r="C45" s="8">
        <f>SUM('Cost per Year'!C$2:C44)</f>
        <v>0</v>
      </c>
      <c r="D45" s="8">
        <f>SUM('Cost per Year'!D$2:D44)</f>
        <v>0</v>
      </c>
      <c r="E45" s="8">
        <f>SUM('Cost per Year'!E$2:E44)</f>
        <v>0</v>
      </c>
      <c r="F45" s="8">
        <f>SUM('Cost per Year'!F$2:F44)</f>
        <v>0</v>
      </c>
      <c r="G45" s="8">
        <f>SUM('Cost per Year'!G$2:G44)</f>
        <v>0</v>
      </c>
      <c r="I45" s="20">
        <f t="shared" si="1"/>
        <v>0</v>
      </c>
      <c r="J45" s="20">
        <f t="shared" si="2"/>
        <v>0</v>
      </c>
      <c r="K45" s="20">
        <f t="shared" si="5"/>
        <v>0</v>
      </c>
      <c r="L45" s="20">
        <f t="shared" si="6"/>
        <v>0</v>
      </c>
      <c r="M45" s="20">
        <f t="shared" si="6"/>
        <v>0</v>
      </c>
      <c r="N45" s="24"/>
    </row>
    <row r="46" spans="1:14" x14ac:dyDescent="0.35">
      <c r="A46" s="14">
        <f>'Cost per Year'!A45</f>
        <v>43</v>
      </c>
      <c r="B46" s="24">
        <f>SUM('Cost per Year'!$B$2:B45)</f>
        <v>0</v>
      </c>
      <c r="C46" s="8">
        <f>SUM('Cost per Year'!C$2:C45)</f>
        <v>0</v>
      </c>
      <c r="D46" s="8">
        <f>SUM('Cost per Year'!D$2:D45)</f>
        <v>0</v>
      </c>
      <c r="E46" s="8">
        <f>SUM('Cost per Year'!E$2:E45)</f>
        <v>0</v>
      </c>
      <c r="F46" s="8">
        <f>SUM('Cost per Year'!F$2:F45)</f>
        <v>0</v>
      </c>
      <c r="G46" s="8">
        <f>SUM('Cost per Year'!G$2:G45)</f>
        <v>0</v>
      </c>
      <c r="I46" s="20">
        <f t="shared" si="1"/>
        <v>0</v>
      </c>
      <c r="J46" s="20">
        <f t="shared" si="2"/>
        <v>0</v>
      </c>
      <c r="K46" s="20">
        <f t="shared" si="5"/>
        <v>0</v>
      </c>
      <c r="L46" s="20">
        <f t="shared" si="6"/>
        <v>0</v>
      </c>
      <c r="M46" s="20">
        <f t="shared" si="6"/>
        <v>0</v>
      </c>
      <c r="N46" s="24"/>
    </row>
    <row r="47" spans="1:14" x14ac:dyDescent="0.35">
      <c r="A47" s="14">
        <f>'Cost per Year'!A46</f>
        <v>44</v>
      </c>
      <c r="B47" s="24">
        <f>SUM('Cost per Year'!$B$2:B46)</f>
        <v>0</v>
      </c>
      <c r="C47" s="8">
        <f>SUM('Cost per Year'!C$2:C46)</f>
        <v>0</v>
      </c>
      <c r="D47" s="8">
        <f>SUM('Cost per Year'!D$2:D46)</f>
        <v>0</v>
      </c>
      <c r="E47" s="8">
        <f>SUM('Cost per Year'!E$2:E46)</f>
        <v>0</v>
      </c>
      <c r="F47" s="8">
        <f>SUM('Cost per Year'!F$2:F46)</f>
        <v>0</v>
      </c>
      <c r="G47" s="8">
        <f>SUM('Cost per Year'!G$2:G46)</f>
        <v>0</v>
      </c>
      <c r="I47" s="20">
        <f t="shared" si="1"/>
        <v>0</v>
      </c>
      <c r="J47" s="20">
        <f t="shared" si="2"/>
        <v>0</v>
      </c>
      <c r="K47" s="20">
        <f t="shared" si="5"/>
        <v>0</v>
      </c>
      <c r="L47" s="20">
        <f t="shared" si="6"/>
        <v>0</v>
      </c>
      <c r="M47" s="20">
        <f t="shared" si="6"/>
        <v>0</v>
      </c>
      <c r="N47" s="24"/>
    </row>
    <row r="48" spans="1:14" x14ac:dyDescent="0.35">
      <c r="A48" s="14">
        <f>'Cost per Year'!A47</f>
        <v>45</v>
      </c>
      <c r="B48" s="24">
        <f>SUM('Cost per Year'!$B$2:B47)</f>
        <v>0</v>
      </c>
      <c r="C48" s="8">
        <f>SUM('Cost per Year'!C$2:C47)</f>
        <v>0</v>
      </c>
      <c r="D48" s="8">
        <f>SUM('Cost per Year'!D$2:D47)</f>
        <v>0</v>
      </c>
      <c r="E48" s="8">
        <f>SUM('Cost per Year'!E$2:E47)</f>
        <v>0</v>
      </c>
      <c r="F48" s="8">
        <f>SUM('Cost per Year'!F$2:F47)</f>
        <v>0</v>
      </c>
      <c r="G48" s="8">
        <f>SUM('Cost per Year'!G$2:G47)</f>
        <v>0</v>
      </c>
      <c r="I48" s="20">
        <f t="shared" si="1"/>
        <v>0</v>
      </c>
      <c r="J48" s="20">
        <f t="shared" si="2"/>
        <v>0</v>
      </c>
      <c r="K48" s="20">
        <f t="shared" si="5"/>
        <v>0</v>
      </c>
      <c r="L48" s="20">
        <f t="shared" si="6"/>
        <v>0</v>
      </c>
      <c r="M48" s="20">
        <f t="shared" si="6"/>
        <v>0</v>
      </c>
      <c r="N48" s="24"/>
    </row>
    <row r="49" spans="1:14" x14ac:dyDescent="0.35">
      <c r="A49" s="14">
        <f>'Cost per Year'!A48</f>
        <v>46</v>
      </c>
      <c r="B49" s="24">
        <f>SUM('Cost per Year'!$B$2:B48)</f>
        <v>0</v>
      </c>
      <c r="C49" s="8">
        <f>SUM('Cost per Year'!C$2:C48)</f>
        <v>0</v>
      </c>
      <c r="D49" s="8">
        <f>SUM('Cost per Year'!D$2:D48)</f>
        <v>0</v>
      </c>
      <c r="E49" s="8">
        <f>SUM('Cost per Year'!E$2:E48)</f>
        <v>0</v>
      </c>
      <c r="F49" s="8">
        <f>SUM('Cost per Year'!F$2:F48)</f>
        <v>0</v>
      </c>
      <c r="G49" s="8">
        <f>SUM('Cost per Year'!G$2:G48)</f>
        <v>0</v>
      </c>
      <c r="I49" s="20">
        <f t="shared" si="1"/>
        <v>0</v>
      </c>
      <c r="J49" s="20">
        <f t="shared" si="2"/>
        <v>0</v>
      </c>
      <c r="K49" s="20">
        <f t="shared" si="5"/>
        <v>0</v>
      </c>
      <c r="L49" s="20">
        <f t="shared" si="6"/>
        <v>0</v>
      </c>
      <c r="M49" s="20">
        <f t="shared" si="6"/>
        <v>0</v>
      </c>
      <c r="N49" s="24"/>
    </row>
    <row r="50" spans="1:14" x14ac:dyDescent="0.35">
      <c r="A50" s="14">
        <f>'Cost per Year'!A49</f>
        <v>47</v>
      </c>
      <c r="B50" s="24">
        <f>SUM('Cost per Year'!$B$2:B49)</f>
        <v>0</v>
      </c>
      <c r="C50" s="8">
        <f>SUM('Cost per Year'!C$2:C49)</f>
        <v>0</v>
      </c>
      <c r="D50" s="8">
        <f>SUM('Cost per Year'!D$2:D49)</f>
        <v>0</v>
      </c>
      <c r="E50" s="8">
        <f>SUM('Cost per Year'!E$2:E49)</f>
        <v>0</v>
      </c>
      <c r="F50" s="8">
        <f>SUM('Cost per Year'!F$2:F49)</f>
        <v>0</v>
      </c>
      <c r="G50" s="8">
        <f>SUM('Cost per Year'!G$2:G49)</f>
        <v>0</v>
      </c>
      <c r="I50" s="20">
        <f t="shared" si="1"/>
        <v>0</v>
      </c>
      <c r="J50" s="20">
        <f t="shared" si="2"/>
        <v>0</v>
      </c>
      <c r="K50" s="20">
        <f t="shared" si="5"/>
        <v>0</v>
      </c>
      <c r="L50" s="20">
        <f t="shared" si="6"/>
        <v>0</v>
      </c>
      <c r="M50" s="20">
        <f t="shared" si="6"/>
        <v>0</v>
      </c>
      <c r="N50" s="24"/>
    </row>
    <row r="51" spans="1:14" x14ac:dyDescent="0.35">
      <c r="A51" s="14">
        <f>'Cost per Year'!A50</f>
        <v>48</v>
      </c>
      <c r="B51" s="24">
        <f>SUM('Cost per Year'!$B$2:B50)</f>
        <v>0</v>
      </c>
      <c r="C51" s="8">
        <f>SUM('Cost per Year'!C$2:C50)</f>
        <v>0</v>
      </c>
      <c r="D51" s="8">
        <f>SUM('Cost per Year'!D$2:D50)</f>
        <v>0</v>
      </c>
      <c r="E51" s="8">
        <f>SUM('Cost per Year'!E$2:E50)</f>
        <v>0</v>
      </c>
      <c r="F51" s="8">
        <f>SUM('Cost per Year'!F$2:F50)</f>
        <v>0</v>
      </c>
      <c r="G51" s="8">
        <f>SUM('Cost per Year'!G$2:G50)</f>
        <v>0</v>
      </c>
      <c r="I51" s="20">
        <f t="shared" si="1"/>
        <v>0</v>
      </c>
      <c r="J51" s="20">
        <f t="shared" si="2"/>
        <v>0</v>
      </c>
      <c r="K51" s="20">
        <f t="shared" si="5"/>
        <v>0</v>
      </c>
      <c r="L51" s="20">
        <f t="shared" si="6"/>
        <v>0</v>
      </c>
      <c r="M51" s="20">
        <f t="shared" si="6"/>
        <v>0</v>
      </c>
      <c r="N51" s="24"/>
    </row>
    <row r="52" spans="1:14" x14ac:dyDescent="0.35">
      <c r="A52" s="14">
        <f>'Cost per Year'!A51</f>
        <v>49</v>
      </c>
      <c r="B52" s="24">
        <f>SUM('Cost per Year'!$B$2:B51)</f>
        <v>0</v>
      </c>
      <c r="C52" s="8">
        <f>SUM('Cost per Year'!C$2:C51)</f>
        <v>0</v>
      </c>
      <c r="D52" s="8">
        <f>SUM('Cost per Year'!D$2:D51)</f>
        <v>0</v>
      </c>
      <c r="E52" s="8">
        <f>SUM('Cost per Year'!E$2:E51)</f>
        <v>0</v>
      </c>
      <c r="F52" s="8">
        <f>SUM('Cost per Year'!F$2:F51)</f>
        <v>0</v>
      </c>
      <c r="G52" s="8">
        <f>SUM('Cost per Year'!G$2:G51)</f>
        <v>0</v>
      </c>
      <c r="I52" s="20">
        <f t="shared" si="1"/>
        <v>0</v>
      </c>
      <c r="J52" s="20">
        <f t="shared" si="2"/>
        <v>0</v>
      </c>
      <c r="K52" s="20">
        <f t="shared" si="5"/>
        <v>0</v>
      </c>
      <c r="L52" s="20">
        <f t="shared" si="6"/>
        <v>0</v>
      </c>
      <c r="M52" s="20">
        <f t="shared" si="6"/>
        <v>0</v>
      </c>
      <c r="N52" s="24"/>
    </row>
    <row r="53" spans="1:14" x14ac:dyDescent="0.35">
      <c r="A53" s="14">
        <f>'Cost per Year'!A52</f>
        <v>50</v>
      </c>
      <c r="B53" s="24">
        <f>SUM('Cost per Year'!$B$2:B52)</f>
        <v>0</v>
      </c>
      <c r="C53" s="8">
        <f>SUM('Cost per Year'!C$2:C52)</f>
        <v>0</v>
      </c>
      <c r="D53" s="8">
        <f>SUM('Cost per Year'!D$2:D52)</f>
        <v>0</v>
      </c>
      <c r="E53" s="8">
        <f>SUM('Cost per Year'!E$2:E52)</f>
        <v>0</v>
      </c>
      <c r="F53" s="8">
        <f>SUM('Cost per Year'!F$2:F52)</f>
        <v>0</v>
      </c>
      <c r="G53" s="8">
        <f>SUM('Cost per Year'!G$2:G52)</f>
        <v>0</v>
      </c>
      <c r="I53" s="20">
        <f t="shared" si="1"/>
        <v>0</v>
      </c>
      <c r="J53" s="20">
        <f t="shared" si="2"/>
        <v>0</v>
      </c>
      <c r="K53" s="20">
        <f t="shared" si="5"/>
        <v>0</v>
      </c>
      <c r="L53" s="20">
        <f t="shared" si="6"/>
        <v>0</v>
      </c>
      <c r="M53" s="20">
        <f t="shared" si="6"/>
        <v>0</v>
      </c>
      <c r="N53" s="24"/>
    </row>
    <row r="54" spans="1:14" x14ac:dyDescent="0.35">
      <c r="A54" s="14">
        <f>'Cost per Year'!A53</f>
        <v>51</v>
      </c>
      <c r="B54" s="24">
        <f>SUM('Cost per Year'!$B$2:B53)</f>
        <v>0</v>
      </c>
      <c r="C54" s="8">
        <f>SUM('Cost per Year'!C$2:C53)</f>
        <v>0</v>
      </c>
      <c r="D54" s="8">
        <f>SUM('Cost per Year'!D$2:D53)</f>
        <v>0</v>
      </c>
      <c r="E54" s="8">
        <f>SUM('Cost per Year'!E$2:E53)</f>
        <v>0</v>
      </c>
      <c r="F54" s="8">
        <f>SUM('Cost per Year'!F$2:F53)</f>
        <v>0</v>
      </c>
      <c r="G54" s="8">
        <f>SUM('Cost per Year'!G$2:G53)</f>
        <v>0</v>
      </c>
      <c r="I54" s="20">
        <f t="shared" si="1"/>
        <v>0</v>
      </c>
      <c r="J54" s="20">
        <f t="shared" si="2"/>
        <v>0</v>
      </c>
      <c r="K54" s="20">
        <f t="shared" si="5"/>
        <v>0</v>
      </c>
      <c r="L54" s="20">
        <f t="shared" si="6"/>
        <v>0</v>
      </c>
      <c r="M54" s="20">
        <f t="shared" si="6"/>
        <v>0</v>
      </c>
      <c r="N54" s="24"/>
    </row>
    <row r="55" spans="1:14" x14ac:dyDescent="0.35">
      <c r="A55" s="14">
        <f>'Cost per Year'!A54</f>
        <v>52</v>
      </c>
      <c r="B55" s="24">
        <f>SUM('Cost per Year'!$B$2:B54)</f>
        <v>0</v>
      </c>
      <c r="C55" s="8">
        <f>SUM('Cost per Year'!C$2:C54)</f>
        <v>0</v>
      </c>
      <c r="D55" s="8">
        <f>SUM('Cost per Year'!D$2:D54)</f>
        <v>0</v>
      </c>
      <c r="E55" s="8">
        <f>SUM('Cost per Year'!E$2:E54)</f>
        <v>0</v>
      </c>
      <c r="F55" s="8">
        <f>SUM('Cost per Year'!F$2:F54)</f>
        <v>0</v>
      </c>
      <c r="G55" s="8">
        <f>SUM('Cost per Year'!G$2:G54)</f>
        <v>0</v>
      </c>
      <c r="I55" s="20">
        <f t="shared" si="1"/>
        <v>0</v>
      </c>
      <c r="J55" s="20">
        <f t="shared" si="2"/>
        <v>0</v>
      </c>
      <c r="K55" s="20">
        <f t="shared" si="5"/>
        <v>0</v>
      </c>
      <c r="L55" s="20">
        <f t="shared" si="6"/>
        <v>0</v>
      </c>
      <c r="M55" s="20">
        <f t="shared" si="6"/>
        <v>0</v>
      </c>
      <c r="N55" s="24"/>
    </row>
    <row r="56" spans="1:14" x14ac:dyDescent="0.35">
      <c r="A56" s="14">
        <f>'Cost per Year'!A55</f>
        <v>53</v>
      </c>
      <c r="B56" s="24">
        <f>SUM('Cost per Year'!$B$2:B55)</f>
        <v>0</v>
      </c>
      <c r="C56" s="8">
        <f>SUM('Cost per Year'!C$2:C55)</f>
        <v>0</v>
      </c>
      <c r="D56" s="8">
        <f>SUM('Cost per Year'!D$2:D55)</f>
        <v>0</v>
      </c>
      <c r="E56" s="8">
        <f>SUM('Cost per Year'!E$2:E55)</f>
        <v>0</v>
      </c>
      <c r="F56" s="8">
        <f>SUM('Cost per Year'!F$2:F55)</f>
        <v>0</v>
      </c>
      <c r="G56" s="8">
        <f>SUM('Cost per Year'!G$2:G55)</f>
        <v>0</v>
      </c>
      <c r="I56" s="20">
        <f t="shared" si="1"/>
        <v>0</v>
      </c>
      <c r="J56" s="20">
        <f t="shared" si="2"/>
        <v>0</v>
      </c>
      <c r="K56" s="20">
        <f t="shared" si="5"/>
        <v>0</v>
      </c>
      <c r="L56" s="20">
        <f t="shared" si="6"/>
        <v>0</v>
      </c>
      <c r="M56" s="20">
        <f t="shared" si="6"/>
        <v>0</v>
      </c>
      <c r="N56" s="24"/>
    </row>
    <row r="57" spans="1:14" x14ac:dyDescent="0.35">
      <c r="A57" s="14">
        <f>'Cost per Year'!A56</f>
        <v>54</v>
      </c>
      <c r="B57" s="24">
        <f>SUM('Cost per Year'!$B$2:B56)</f>
        <v>0</v>
      </c>
      <c r="C57" s="8">
        <f>SUM('Cost per Year'!C$2:C56)</f>
        <v>0</v>
      </c>
      <c r="D57" s="8">
        <f>SUM('Cost per Year'!D$2:D56)</f>
        <v>0</v>
      </c>
      <c r="E57" s="8">
        <f>SUM('Cost per Year'!E$2:E56)</f>
        <v>0</v>
      </c>
      <c r="F57" s="8">
        <f>SUM('Cost per Year'!F$2:F56)</f>
        <v>0</v>
      </c>
      <c r="G57" s="8">
        <f>SUM('Cost per Year'!G$2:G56)</f>
        <v>0</v>
      </c>
      <c r="I57" s="20">
        <f t="shared" si="1"/>
        <v>0</v>
      </c>
      <c r="J57" s="20">
        <f t="shared" si="2"/>
        <v>0</v>
      </c>
      <c r="K57" s="20">
        <f t="shared" si="5"/>
        <v>0</v>
      </c>
      <c r="L57" s="20">
        <f t="shared" si="6"/>
        <v>0</v>
      </c>
      <c r="M57" s="20">
        <f t="shared" si="6"/>
        <v>0</v>
      </c>
      <c r="N57" s="24"/>
    </row>
    <row r="58" spans="1:14" x14ac:dyDescent="0.35">
      <c r="A58" s="14">
        <f>'Cost per Year'!A57</f>
        <v>55</v>
      </c>
      <c r="B58" s="24">
        <f>SUM('Cost per Year'!$B$2:B57)</f>
        <v>0</v>
      </c>
      <c r="C58" s="8">
        <f>SUM('Cost per Year'!C$2:C57)</f>
        <v>0</v>
      </c>
      <c r="D58" s="8">
        <f>SUM('Cost per Year'!D$2:D57)</f>
        <v>0</v>
      </c>
      <c r="E58" s="8">
        <f>SUM('Cost per Year'!E$2:E57)</f>
        <v>0</v>
      </c>
      <c r="F58" s="8">
        <f>SUM('Cost per Year'!F$2:F57)</f>
        <v>0</v>
      </c>
      <c r="G58" s="8">
        <f>SUM('Cost per Year'!G$2:G57)</f>
        <v>0</v>
      </c>
      <c r="I58" s="20">
        <f t="shared" si="1"/>
        <v>0</v>
      </c>
      <c r="J58" s="20">
        <f t="shared" si="2"/>
        <v>0</v>
      </c>
      <c r="K58" s="20">
        <f t="shared" si="5"/>
        <v>0</v>
      </c>
      <c r="L58" s="20">
        <f t="shared" si="6"/>
        <v>0</v>
      </c>
      <c r="M58" s="20">
        <f t="shared" si="6"/>
        <v>0</v>
      </c>
      <c r="N58" s="24"/>
    </row>
    <row r="59" spans="1:14" x14ac:dyDescent="0.35">
      <c r="A59" s="14">
        <f>'Cost per Year'!A58</f>
        <v>56</v>
      </c>
      <c r="B59" s="24">
        <f>SUM('Cost per Year'!$B$2:B58)</f>
        <v>0</v>
      </c>
      <c r="C59" s="8">
        <f>SUM('Cost per Year'!C$2:C58)</f>
        <v>0</v>
      </c>
      <c r="D59" s="8">
        <f>SUM('Cost per Year'!D$2:D58)</f>
        <v>0</v>
      </c>
      <c r="E59" s="8">
        <f>SUM('Cost per Year'!E$2:E58)</f>
        <v>0</v>
      </c>
      <c r="F59" s="8">
        <f>SUM('Cost per Year'!F$2:F58)</f>
        <v>0</v>
      </c>
      <c r="G59" s="8">
        <f>SUM('Cost per Year'!G$2:G58)</f>
        <v>0</v>
      </c>
      <c r="I59" s="20">
        <f t="shared" si="1"/>
        <v>0</v>
      </c>
      <c r="J59" s="20">
        <f t="shared" si="2"/>
        <v>0</v>
      </c>
      <c r="K59" s="20">
        <f t="shared" si="5"/>
        <v>0</v>
      </c>
      <c r="L59" s="20">
        <f t="shared" si="6"/>
        <v>0</v>
      </c>
      <c r="M59" s="20">
        <f t="shared" si="6"/>
        <v>0</v>
      </c>
      <c r="N59" s="24"/>
    </row>
    <row r="60" spans="1:14" x14ac:dyDescent="0.35">
      <c r="A60" s="14">
        <f>'Cost per Year'!A59</f>
        <v>57</v>
      </c>
      <c r="B60" s="24">
        <f>SUM('Cost per Year'!$B$2:B59)</f>
        <v>0</v>
      </c>
      <c r="C60" s="8">
        <f>SUM('Cost per Year'!C$2:C59)</f>
        <v>0</v>
      </c>
      <c r="D60" s="8">
        <f>SUM('Cost per Year'!D$2:D59)</f>
        <v>0</v>
      </c>
      <c r="E60" s="8">
        <f>SUM('Cost per Year'!E$2:E59)</f>
        <v>0</v>
      </c>
      <c r="F60" s="8">
        <f>SUM('Cost per Year'!F$2:F59)</f>
        <v>0</v>
      </c>
      <c r="G60" s="8">
        <f>SUM('Cost per Year'!G$2:G59)</f>
        <v>0</v>
      </c>
      <c r="I60" s="20">
        <f t="shared" si="1"/>
        <v>0</v>
      </c>
      <c r="J60" s="20">
        <f t="shared" si="2"/>
        <v>0</v>
      </c>
      <c r="K60" s="20">
        <f t="shared" si="5"/>
        <v>0</v>
      </c>
      <c r="L60" s="20">
        <f t="shared" si="6"/>
        <v>0</v>
      </c>
      <c r="M60" s="20">
        <f t="shared" si="6"/>
        <v>0</v>
      </c>
      <c r="N60" s="24"/>
    </row>
    <row r="61" spans="1:14" x14ac:dyDescent="0.35">
      <c r="A61" s="14">
        <f>'Cost per Year'!A60</f>
        <v>58</v>
      </c>
      <c r="B61" s="24">
        <f>SUM('Cost per Year'!$B$2:B60)</f>
        <v>0</v>
      </c>
      <c r="C61" s="8">
        <f>SUM('Cost per Year'!C$2:C60)</f>
        <v>0</v>
      </c>
      <c r="D61" s="8">
        <f>SUM('Cost per Year'!D$2:D60)</f>
        <v>0</v>
      </c>
      <c r="E61" s="8">
        <f>SUM('Cost per Year'!E$2:E60)</f>
        <v>0</v>
      </c>
      <c r="F61" s="8">
        <f>SUM('Cost per Year'!F$2:F60)</f>
        <v>0</v>
      </c>
      <c r="G61" s="8">
        <f>SUM('Cost per Year'!G$2:G60)</f>
        <v>0</v>
      </c>
      <c r="I61" s="20">
        <f t="shared" si="1"/>
        <v>0</v>
      </c>
      <c r="J61" s="20">
        <f t="shared" si="2"/>
        <v>0</v>
      </c>
      <c r="K61" s="20">
        <f t="shared" si="5"/>
        <v>0</v>
      </c>
      <c r="L61" s="20">
        <f t="shared" si="6"/>
        <v>0</v>
      </c>
      <c r="M61" s="20">
        <f t="shared" si="6"/>
        <v>0</v>
      </c>
      <c r="N61" s="24"/>
    </row>
    <row r="62" spans="1:14" x14ac:dyDescent="0.35">
      <c r="A62" s="14">
        <f>'Cost per Year'!A61</f>
        <v>59</v>
      </c>
      <c r="B62" s="24">
        <f>SUM('Cost per Year'!$B$2:B61)</f>
        <v>0</v>
      </c>
      <c r="C62" s="8">
        <f>SUM('Cost per Year'!C$2:C61)</f>
        <v>0</v>
      </c>
      <c r="D62" s="8">
        <f>SUM('Cost per Year'!D$2:D61)</f>
        <v>0</v>
      </c>
      <c r="E62" s="8">
        <f>SUM('Cost per Year'!E$2:E61)</f>
        <v>0</v>
      </c>
      <c r="F62" s="8">
        <f>SUM('Cost per Year'!F$2:F61)</f>
        <v>0</v>
      </c>
      <c r="G62" s="8">
        <f>SUM('Cost per Year'!G$2:G61)</f>
        <v>0</v>
      </c>
      <c r="I62" s="20">
        <f t="shared" si="1"/>
        <v>0</v>
      </c>
      <c r="J62" s="20">
        <f t="shared" si="2"/>
        <v>0</v>
      </c>
      <c r="K62" s="20">
        <f t="shared" si="5"/>
        <v>0</v>
      </c>
      <c r="L62" s="20">
        <f t="shared" si="6"/>
        <v>0</v>
      </c>
      <c r="M62" s="20">
        <f t="shared" si="6"/>
        <v>0</v>
      </c>
      <c r="N62" s="24"/>
    </row>
    <row r="63" spans="1:14" x14ac:dyDescent="0.35">
      <c r="A63" s="14">
        <f>'Cost per Year'!A62</f>
        <v>60</v>
      </c>
      <c r="B63" s="24">
        <f>SUM('Cost per Year'!$B$2:B62)</f>
        <v>0</v>
      </c>
      <c r="C63" s="8">
        <f>SUM('Cost per Year'!C$2:C62)</f>
        <v>0</v>
      </c>
      <c r="D63" s="8">
        <f>SUM('Cost per Year'!D$2:D62)</f>
        <v>0</v>
      </c>
      <c r="E63" s="8">
        <f>SUM('Cost per Year'!E$2:E62)</f>
        <v>0</v>
      </c>
      <c r="F63" s="8">
        <f>SUM('Cost per Year'!F$2:F62)</f>
        <v>0</v>
      </c>
      <c r="G63" s="8">
        <f>SUM('Cost per Year'!G$2:G62)</f>
        <v>0</v>
      </c>
      <c r="I63" s="20">
        <f t="shared" si="1"/>
        <v>0</v>
      </c>
      <c r="J63" s="20">
        <f t="shared" si="2"/>
        <v>0</v>
      </c>
      <c r="K63" s="20">
        <f t="shared" si="5"/>
        <v>0</v>
      </c>
      <c r="L63" s="20">
        <f t="shared" si="6"/>
        <v>0</v>
      </c>
      <c r="M63" s="20">
        <f t="shared" si="6"/>
        <v>0</v>
      </c>
      <c r="N63" s="24"/>
    </row>
    <row r="64" spans="1:14" x14ac:dyDescent="0.35">
      <c r="A64" s="14">
        <f>'Cost per Year'!A63</f>
        <v>61</v>
      </c>
      <c r="B64" s="24">
        <f>SUM('Cost per Year'!$B$2:B63)</f>
        <v>0</v>
      </c>
      <c r="C64" s="8">
        <f>SUM('Cost per Year'!C$2:C63)</f>
        <v>0</v>
      </c>
      <c r="D64" s="8">
        <f>SUM('Cost per Year'!D$2:D63)</f>
        <v>0</v>
      </c>
      <c r="E64" s="8">
        <f>SUM('Cost per Year'!E$2:E63)</f>
        <v>0</v>
      </c>
      <c r="F64" s="8">
        <f>SUM('Cost per Year'!F$2:F63)</f>
        <v>0</v>
      </c>
      <c r="G64" s="8">
        <f>SUM('Cost per Year'!G$2:G63)</f>
        <v>0</v>
      </c>
      <c r="I64" s="20">
        <f t="shared" si="1"/>
        <v>0</v>
      </c>
      <c r="J64" s="20">
        <f t="shared" si="2"/>
        <v>0</v>
      </c>
      <c r="K64" s="20">
        <f t="shared" si="5"/>
        <v>0</v>
      </c>
      <c r="L64" s="20">
        <f t="shared" si="6"/>
        <v>0</v>
      </c>
      <c r="M64" s="20">
        <f t="shared" si="6"/>
        <v>0</v>
      </c>
      <c r="N64" s="24"/>
    </row>
    <row r="65" spans="1:14" x14ac:dyDescent="0.35">
      <c r="A65" s="14">
        <f>'Cost per Year'!A64</f>
        <v>62</v>
      </c>
      <c r="B65" s="24">
        <f>SUM('Cost per Year'!$B$2:B64)</f>
        <v>0</v>
      </c>
      <c r="C65" s="8">
        <f>SUM('Cost per Year'!C$2:C64)</f>
        <v>0</v>
      </c>
      <c r="D65" s="8">
        <f>SUM('Cost per Year'!D$2:D64)</f>
        <v>0</v>
      </c>
      <c r="E65" s="8">
        <f>SUM('Cost per Year'!E$2:E64)</f>
        <v>0</v>
      </c>
      <c r="F65" s="8">
        <f>SUM('Cost per Year'!F$2:F64)</f>
        <v>0</v>
      </c>
      <c r="G65" s="8">
        <f>SUM('Cost per Year'!G$2:G64)</f>
        <v>0</v>
      </c>
      <c r="I65" s="20">
        <f t="shared" si="1"/>
        <v>0</v>
      </c>
      <c r="J65" s="20">
        <f t="shared" si="2"/>
        <v>0</v>
      </c>
      <c r="K65" s="20">
        <f t="shared" si="5"/>
        <v>0</v>
      </c>
      <c r="L65" s="20">
        <f t="shared" si="6"/>
        <v>0</v>
      </c>
      <c r="M65" s="20">
        <f t="shared" si="6"/>
        <v>0</v>
      </c>
      <c r="N65" s="24"/>
    </row>
    <row r="66" spans="1:14" x14ac:dyDescent="0.35">
      <c r="A66" s="14">
        <f>'Cost per Year'!A65</f>
        <v>63</v>
      </c>
      <c r="B66" s="24">
        <f>SUM('Cost per Year'!$B$2:B65)</f>
        <v>0</v>
      </c>
      <c r="C66" s="8">
        <f>SUM('Cost per Year'!C$2:C65)</f>
        <v>0</v>
      </c>
      <c r="D66" s="8">
        <f>SUM('Cost per Year'!D$2:D65)</f>
        <v>0</v>
      </c>
      <c r="E66" s="8">
        <f>SUM('Cost per Year'!E$2:E65)</f>
        <v>0</v>
      </c>
      <c r="F66" s="8">
        <f>SUM('Cost per Year'!F$2:F65)</f>
        <v>0</v>
      </c>
      <c r="G66" s="8">
        <f>SUM('Cost per Year'!G$2:G65)</f>
        <v>0</v>
      </c>
      <c r="I66" s="20">
        <f t="shared" si="1"/>
        <v>0</v>
      </c>
      <c r="J66" s="20">
        <f t="shared" si="2"/>
        <v>0</v>
      </c>
      <c r="K66" s="20">
        <f t="shared" si="5"/>
        <v>0</v>
      </c>
      <c r="L66" s="20">
        <f t="shared" si="6"/>
        <v>0</v>
      </c>
      <c r="M66" s="20">
        <f t="shared" si="6"/>
        <v>0</v>
      </c>
      <c r="N66" s="24"/>
    </row>
    <row r="67" spans="1:14" x14ac:dyDescent="0.35">
      <c r="A67" s="14">
        <f>'Cost per Year'!A66</f>
        <v>64</v>
      </c>
      <c r="B67" s="24">
        <f>SUM('Cost per Year'!$B$2:B66)</f>
        <v>0</v>
      </c>
      <c r="C67" s="8">
        <f>SUM('Cost per Year'!C$2:C66)</f>
        <v>0</v>
      </c>
      <c r="D67" s="8">
        <f>SUM('Cost per Year'!D$2:D66)</f>
        <v>0</v>
      </c>
      <c r="E67" s="8">
        <f>SUM('Cost per Year'!E$2:E66)</f>
        <v>0</v>
      </c>
      <c r="F67" s="8">
        <f>SUM('Cost per Year'!F$2:F66)</f>
        <v>0</v>
      </c>
      <c r="G67" s="8">
        <f>SUM('Cost per Year'!G$2:G66)</f>
        <v>0</v>
      </c>
      <c r="I67" s="20">
        <f t="shared" si="1"/>
        <v>0</v>
      </c>
      <c r="J67" s="20">
        <f t="shared" si="2"/>
        <v>0</v>
      </c>
      <c r="K67" s="20">
        <f t="shared" si="5"/>
        <v>0</v>
      </c>
      <c r="L67" s="20">
        <f t="shared" si="6"/>
        <v>0</v>
      </c>
      <c r="M67" s="20">
        <f t="shared" si="6"/>
        <v>0</v>
      </c>
      <c r="N67" s="24"/>
    </row>
    <row r="68" spans="1:14" x14ac:dyDescent="0.35">
      <c r="A68" s="14">
        <f>'Cost per Year'!A67</f>
        <v>65</v>
      </c>
      <c r="B68" s="24">
        <f>SUM('Cost per Year'!$B$2:B67)</f>
        <v>0</v>
      </c>
      <c r="C68" s="8">
        <f>SUM('Cost per Year'!C$2:C67)</f>
        <v>0</v>
      </c>
      <c r="D68" s="8">
        <f>SUM('Cost per Year'!D$2:D67)</f>
        <v>0</v>
      </c>
      <c r="E68" s="8">
        <f>SUM('Cost per Year'!E$2:E67)</f>
        <v>0</v>
      </c>
      <c r="F68" s="8">
        <f>SUM('Cost per Year'!F$2:F67)</f>
        <v>0</v>
      </c>
      <c r="G68" s="8">
        <f>SUM('Cost per Year'!G$2:G67)</f>
        <v>0</v>
      </c>
      <c r="I68" s="20">
        <f t="shared" ref="I68:J103" si="7">-(C68-$B68)</f>
        <v>0</v>
      </c>
      <c r="J68" s="20">
        <f t="shared" si="7"/>
        <v>0</v>
      </c>
      <c r="K68" s="20">
        <f t="shared" si="5"/>
        <v>0</v>
      </c>
      <c r="L68" s="20">
        <f t="shared" si="6"/>
        <v>0</v>
      </c>
      <c r="M68" s="20">
        <f t="shared" si="6"/>
        <v>0</v>
      </c>
      <c r="N68" s="24"/>
    </row>
    <row r="69" spans="1:14" x14ac:dyDescent="0.35">
      <c r="A69" s="14">
        <f>'Cost per Year'!A68</f>
        <v>66</v>
      </c>
      <c r="B69" s="24">
        <f>SUM('Cost per Year'!$B$2:B68)</f>
        <v>0</v>
      </c>
      <c r="C69" s="8">
        <f>SUM('Cost per Year'!C$2:C68)</f>
        <v>0</v>
      </c>
      <c r="D69" s="8">
        <f>SUM('Cost per Year'!D$2:D68)</f>
        <v>0</v>
      </c>
      <c r="E69" s="8">
        <f>SUM('Cost per Year'!E$2:E68)</f>
        <v>0</v>
      </c>
      <c r="F69" s="8">
        <f>SUM('Cost per Year'!F$2:F68)</f>
        <v>0</v>
      </c>
      <c r="G69" s="8">
        <f>SUM('Cost per Year'!G$2:G68)</f>
        <v>0</v>
      </c>
      <c r="I69" s="20">
        <f t="shared" si="7"/>
        <v>0</v>
      </c>
      <c r="J69" s="20">
        <f t="shared" si="7"/>
        <v>0</v>
      </c>
      <c r="K69" s="20">
        <f t="shared" si="5"/>
        <v>0</v>
      </c>
      <c r="L69" s="20">
        <f t="shared" si="6"/>
        <v>0</v>
      </c>
      <c r="M69" s="20">
        <f t="shared" si="6"/>
        <v>0</v>
      </c>
      <c r="N69" s="24"/>
    </row>
    <row r="70" spans="1:14" x14ac:dyDescent="0.35">
      <c r="A70" s="14">
        <f>'Cost per Year'!A69</f>
        <v>67</v>
      </c>
      <c r="B70" s="24">
        <f>SUM('Cost per Year'!$B$2:B69)</f>
        <v>0</v>
      </c>
      <c r="C70" s="8">
        <f>SUM('Cost per Year'!C$2:C69)</f>
        <v>0</v>
      </c>
      <c r="D70" s="8">
        <f>SUM('Cost per Year'!D$2:D69)</f>
        <v>0</v>
      </c>
      <c r="E70" s="8">
        <f>SUM('Cost per Year'!E$2:E69)</f>
        <v>0</v>
      </c>
      <c r="F70" s="8">
        <f>SUM('Cost per Year'!F$2:F69)</f>
        <v>0</v>
      </c>
      <c r="G70" s="8">
        <f>SUM('Cost per Year'!G$2:G69)</f>
        <v>0</v>
      </c>
      <c r="I70" s="20">
        <f t="shared" si="7"/>
        <v>0</v>
      </c>
      <c r="J70" s="20">
        <f t="shared" si="7"/>
        <v>0</v>
      </c>
      <c r="K70" s="20">
        <f t="shared" si="5"/>
        <v>0</v>
      </c>
      <c r="L70" s="20">
        <f t="shared" si="6"/>
        <v>0</v>
      </c>
      <c r="M70" s="20">
        <f t="shared" si="6"/>
        <v>0</v>
      </c>
      <c r="N70" s="24"/>
    </row>
    <row r="71" spans="1:14" x14ac:dyDescent="0.35">
      <c r="A71" s="14">
        <f>'Cost per Year'!A70</f>
        <v>68</v>
      </c>
      <c r="B71" s="24">
        <f>SUM('Cost per Year'!$B$2:B70)</f>
        <v>0</v>
      </c>
      <c r="C71" s="8">
        <f>SUM('Cost per Year'!C$2:C70)</f>
        <v>0</v>
      </c>
      <c r="D71" s="8">
        <f>SUM('Cost per Year'!D$2:D70)</f>
        <v>0</v>
      </c>
      <c r="E71" s="8">
        <f>SUM('Cost per Year'!E$2:E70)</f>
        <v>0</v>
      </c>
      <c r="F71" s="8">
        <f>SUM('Cost per Year'!F$2:F70)</f>
        <v>0</v>
      </c>
      <c r="G71" s="8">
        <f>SUM('Cost per Year'!G$2:G70)</f>
        <v>0</v>
      </c>
      <c r="I71" s="20">
        <f t="shared" si="7"/>
        <v>0</v>
      </c>
      <c r="J71" s="20">
        <f t="shared" si="7"/>
        <v>0</v>
      </c>
      <c r="K71" s="20">
        <f t="shared" si="5"/>
        <v>0</v>
      </c>
      <c r="L71" s="20">
        <f t="shared" si="6"/>
        <v>0</v>
      </c>
      <c r="M71" s="20">
        <f t="shared" si="6"/>
        <v>0</v>
      </c>
      <c r="N71" s="24"/>
    </row>
    <row r="72" spans="1:14" x14ac:dyDescent="0.35">
      <c r="A72" s="14">
        <f>'Cost per Year'!A71</f>
        <v>69</v>
      </c>
      <c r="B72" s="24">
        <f>SUM('Cost per Year'!$B$2:B71)</f>
        <v>0</v>
      </c>
      <c r="C72" s="8">
        <f>SUM('Cost per Year'!C$2:C71)</f>
        <v>0</v>
      </c>
      <c r="D72" s="8">
        <f>SUM('Cost per Year'!D$2:D71)</f>
        <v>0</v>
      </c>
      <c r="E72" s="8">
        <f>SUM('Cost per Year'!E$2:E71)</f>
        <v>0</v>
      </c>
      <c r="F72" s="8">
        <f>SUM('Cost per Year'!F$2:F71)</f>
        <v>0</v>
      </c>
      <c r="G72" s="8">
        <f>SUM('Cost per Year'!G$2:G71)</f>
        <v>0</v>
      </c>
      <c r="I72" s="20">
        <f t="shared" si="7"/>
        <v>0</v>
      </c>
      <c r="J72" s="20">
        <f t="shared" si="7"/>
        <v>0</v>
      </c>
      <c r="K72" s="20">
        <f t="shared" si="5"/>
        <v>0</v>
      </c>
      <c r="L72" s="20">
        <f t="shared" si="6"/>
        <v>0</v>
      </c>
      <c r="M72" s="20">
        <f t="shared" si="6"/>
        <v>0</v>
      </c>
      <c r="N72" s="24"/>
    </row>
    <row r="73" spans="1:14" x14ac:dyDescent="0.35">
      <c r="A73" s="14">
        <f>'Cost per Year'!A72</f>
        <v>70</v>
      </c>
      <c r="B73" s="24">
        <f>SUM('Cost per Year'!$B$2:B72)</f>
        <v>0</v>
      </c>
      <c r="C73" s="8">
        <f>SUM('Cost per Year'!C$2:C72)</f>
        <v>0</v>
      </c>
      <c r="D73" s="8">
        <f>SUM('Cost per Year'!D$2:D72)</f>
        <v>0</v>
      </c>
      <c r="E73" s="8">
        <f>SUM('Cost per Year'!E$2:E72)</f>
        <v>0</v>
      </c>
      <c r="F73" s="8">
        <f>SUM('Cost per Year'!F$2:F72)</f>
        <v>0</v>
      </c>
      <c r="G73" s="8">
        <f>SUM('Cost per Year'!G$2:G72)</f>
        <v>0</v>
      </c>
      <c r="I73" s="20">
        <f t="shared" si="7"/>
        <v>0</v>
      </c>
      <c r="J73" s="20">
        <f t="shared" si="7"/>
        <v>0</v>
      </c>
      <c r="K73" s="20">
        <f t="shared" si="5"/>
        <v>0</v>
      </c>
      <c r="L73" s="20">
        <f t="shared" si="6"/>
        <v>0</v>
      </c>
      <c r="M73" s="20">
        <f t="shared" si="6"/>
        <v>0</v>
      </c>
      <c r="N73" s="24"/>
    </row>
    <row r="74" spans="1:14" x14ac:dyDescent="0.35">
      <c r="A74" s="14">
        <f>'Cost per Year'!A73</f>
        <v>71</v>
      </c>
      <c r="B74" s="24">
        <f>SUM('Cost per Year'!$B$2:B73)</f>
        <v>0</v>
      </c>
      <c r="C74" s="8">
        <f>SUM('Cost per Year'!C$2:C73)</f>
        <v>0</v>
      </c>
      <c r="D74" s="8">
        <f>SUM('Cost per Year'!D$2:D73)</f>
        <v>0</v>
      </c>
      <c r="E74" s="8">
        <f>SUM('Cost per Year'!E$2:E73)</f>
        <v>0</v>
      </c>
      <c r="F74" s="8">
        <f>SUM('Cost per Year'!F$2:F73)</f>
        <v>0</v>
      </c>
      <c r="G74" s="8">
        <f>SUM('Cost per Year'!G$2:G73)</f>
        <v>0</v>
      </c>
      <c r="I74" s="20">
        <f t="shared" si="7"/>
        <v>0</v>
      </c>
      <c r="J74" s="20">
        <f t="shared" si="7"/>
        <v>0</v>
      </c>
      <c r="K74" s="20">
        <f t="shared" si="5"/>
        <v>0</v>
      </c>
      <c r="L74" s="20">
        <f t="shared" si="6"/>
        <v>0</v>
      </c>
      <c r="M74" s="20">
        <f t="shared" si="6"/>
        <v>0</v>
      </c>
      <c r="N74" s="24"/>
    </row>
    <row r="75" spans="1:14" x14ac:dyDescent="0.35">
      <c r="A75" s="14">
        <f>'Cost per Year'!A74</f>
        <v>72</v>
      </c>
      <c r="B75" s="24">
        <f>SUM('Cost per Year'!$B$2:B74)</f>
        <v>0</v>
      </c>
      <c r="C75" s="8">
        <f>SUM('Cost per Year'!C$2:C74)</f>
        <v>0</v>
      </c>
      <c r="D75" s="8">
        <f>SUM('Cost per Year'!D$2:D74)</f>
        <v>0</v>
      </c>
      <c r="E75" s="8">
        <f>SUM('Cost per Year'!E$2:E74)</f>
        <v>0</v>
      </c>
      <c r="F75" s="8">
        <f>SUM('Cost per Year'!F$2:F74)</f>
        <v>0</v>
      </c>
      <c r="G75" s="8">
        <f>SUM('Cost per Year'!G$2:G74)</f>
        <v>0</v>
      </c>
      <c r="I75" s="20">
        <f t="shared" si="7"/>
        <v>0</v>
      </c>
      <c r="J75" s="20">
        <f t="shared" si="7"/>
        <v>0</v>
      </c>
      <c r="K75" s="20">
        <f t="shared" si="5"/>
        <v>0</v>
      </c>
      <c r="L75" s="20">
        <f t="shared" si="6"/>
        <v>0</v>
      </c>
      <c r="M75" s="20">
        <f t="shared" si="6"/>
        <v>0</v>
      </c>
      <c r="N75" s="24"/>
    </row>
    <row r="76" spans="1:14" x14ac:dyDescent="0.35">
      <c r="A76" s="14">
        <f>'Cost per Year'!A75</f>
        <v>73</v>
      </c>
      <c r="B76" s="24">
        <f>SUM('Cost per Year'!$B$2:B75)</f>
        <v>0</v>
      </c>
      <c r="C76" s="8">
        <f>SUM('Cost per Year'!C$2:C75)</f>
        <v>0</v>
      </c>
      <c r="D76" s="8">
        <f>SUM('Cost per Year'!D$2:D75)</f>
        <v>0</v>
      </c>
      <c r="E76" s="8">
        <f>SUM('Cost per Year'!E$2:E75)</f>
        <v>0</v>
      </c>
      <c r="F76" s="8">
        <f>SUM('Cost per Year'!F$2:F75)</f>
        <v>0</v>
      </c>
      <c r="G76" s="8">
        <f>SUM('Cost per Year'!G$2:G75)</f>
        <v>0</v>
      </c>
      <c r="I76" s="20">
        <f t="shared" si="7"/>
        <v>0</v>
      </c>
      <c r="J76" s="20">
        <f t="shared" si="7"/>
        <v>0</v>
      </c>
      <c r="K76" s="20">
        <f t="shared" si="5"/>
        <v>0</v>
      </c>
      <c r="L76" s="20">
        <f t="shared" si="6"/>
        <v>0</v>
      </c>
      <c r="M76" s="20">
        <f t="shared" si="6"/>
        <v>0</v>
      </c>
      <c r="N76" s="24"/>
    </row>
    <row r="77" spans="1:14" x14ac:dyDescent="0.35">
      <c r="A77" s="14">
        <f>'Cost per Year'!A76</f>
        <v>74</v>
      </c>
      <c r="B77" s="24">
        <f>SUM('Cost per Year'!$B$2:B76)</f>
        <v>0</v>
      </c>
      <c r="C77" s="8">
        <f>SUM('Cost per Year'!C$2:C76)</f>
        <v>0</v>
      </c>
      <c r="D77" s="8">
        <f>SUM('Cost per Year'!D$2:D76)</f>
        <v>0</v>
      </c>
      <c r="E77" s="8">
        <f>SUM('Cost per Year'!E$2:E76)</f>
        <v>0</v>
      </c>
      <c r="F77" s="8">
        <f>SUM('Cost per Year'!F$2:F76)</f>
        <v>0</v>
      </c>
      <c r="G77" s="8">
        <f>SUM('Cost per Year'!G$2:G76)</f>
        <v>0</v>
      </c>
      <c r="I77" s="20">
        <f t="shared" si="7"/>
        <v>0</v>
      </c>
      <c r="J77" s="20">
        <f t="shared" si="7"/>
        <v>0</v>
      </c>
      <c r="K77" s="20">
        <f t="shared" si="5"/>
        <v>0</v>
      </c>
      <c r="L77" s="20">
        <f t="shared" si="6"/>
        <v>0</v>
      </c>
      <c r="M77" s="20">
        <f t="shared" si="6"/>
        <v>0</v>
      </c>
      <c r="N77" s="24"/>
    </row>
    <row r="78" spans="1:14" x14ac:dyDescent="0.35">
      <c r="A78" s="14">
        <f>'Cost per Year'!A77</f>
        <v>75</v>
      </c>
      <c r="B78" s="24">
        <f>SUM('Cost per Year'!$B$2:B77)</f>
        <v>0</v>
      </c>
      <c r="C78" s="8">
        <f>SUM('Cost per Year'!C$2:C77)</f>
        <v>0</v>
      </c>
      <c r="D78" s="8">
        <f>SUM('Cost per Year'!D$2:D77)</f>
        <v>0</v>
      </c>
      <c r="E78" s="8">
        <f>SUM('Cost per Year'!E$2:E77)</f>
        <v>0</v>
      </c>
      <c r="F78" s="8">
        <f>SUM('Cost per Year'!F$2:F77)</f>
        <v>0</v>
      </c>
      <c r="G78" s="8">
        <f>SUM('Cost per Year'!G$2:G77)</f>
        <v>0</v>
      </c>
      <c r="I78" s="20">
        <f t="shared" si="7"/>
        <v>0</v>
      </c>
      <c r="J78" s="20">
        <f t="shared" si="7"/>
        <v>0</v>
      </c>
      <c r="K78" s="20">
        <f t="shared" si="5"/>
        <v>0</v>
      </c>
      <c r="L78" s="20">
        <f t="shared" si="6"/>
        <v>0</v>
      </c>
      <c r="M78" s="20">
        <f t="shared" si="6"/>
        <v>0</v>
      </c>
      <c r="N78" s="24"/>
    </row>
    <row r="79" spans="1:14" x14ac:dyDescent="0.35">
      <c r="A79" s="14">
        <f>'Cost per Year'!A78</f>
        <v>76</v>
      </c>
      <c r="B79" s="24">
        <f>SUM('Cost per Year'!$B$2:B78)</f>
        <v>0</v>
      </c>
      <c r="C79" s="8">
        <f>SUM('Cost per Year'!C$2:C78)</f>
        <v>0</v>
      </c>
      <c r="D79" s="8">
        <f>SUM('Cost per Year'!D$2:D78)</f>
        <v>0</v>
      </c>
      <c r="E79" s="8">
        <f>SUM('Cost per Year'!E$2:E78)</f>
        <v>0</v>
      </c>
      <c r="F79" s="8">
        <f>SUM('Cost per Year'!F$2:F78)</f>
        <v>0</v>
      </c>
      <c r="G79" s="8">
        <f>SUM('Cost per Year'!G$2:G78)</f>
        <v>0</v>
      </c>
      <c r="I79" s="20">
        <f t="shared" si="7"/>
        <v>0</v>
      </c>
      <c r="J79" s="20">
        <f t="shared" si="7"/>
        <v>0</v>
      </c>
      <c r="K79" s="20">
        <f t="shared" si="5"/>
        <v>0</v>
      </c>
      <c r="L79" s="20">
        <f t="shared" si="6"/>
        <v>0</v>
      </c>
      <c r="M79" s="20">
        <f t="shared" si="6"/>
        <v>0</v>
      </c>
      <c r="N79" s="24"/>
    </row>
    <row r="80" spans="1:14" x14ac:dyDescent="0.35">
      <c r="A80" s="14">
        <f>'Cost per Year'!A79</f>
        <v>77</v>
      </c>
      <c r="B80" s="24">
        <f>SUM('Cost per Year'!$B$2:B79)</f>
        <v>0</v>
      </c>
      <c r="C80" s="8">
        <f>SUM('Cost per Year'!C$2:C79)</f>
        <v>0</v>
      </c>
      <c r="D80" s="8">
        <f>SUM('Cost per Year'!D$2:D79)</f>
        <v>0</v>
      </c>
      <c r="E80" s="8">
        <f>SUM('Cost per Year'!E$2:E79)</f>
        <v>0</v>
      </c>
      <c r="F80" s="8">
        <f>SUM('Cost per Year'!F$2:F79)</f>
        <v>0</v>
      </c>
      <c r="G80" s="8">
        <f>SUM('Cost per Year'!G$2:G79)</f>
        <v>0</v>
      </c>
      <c r="I80" s="20">
        <f t="shared" si="7"/>
        <v>0</v>
      </c>
      <c r="J80" s="20">
        <f t="shared" si="7"/>
        <v>0</v>
      </c>
      <c r="K80" s="20">
        <f t="shared" si="5"/>
        <v>0</v>
      </c>
      <c r="L80" s="20">
        <f t="shared" si="6"/>
        <v>0</v>
      </c>
      <c r="M80" s="20">
        <f t="shared" si="6"/>
        <v>0</v>
      </c>
      <c r="N80" s="24"/>
    </row>
    <row r="81" spans="1:14" x14ac:dyDescent="0.35">
      <c r="A81" s="14">
        <f>'Cost per Year'!A80</f>
        <v>78</v>
      </c>
      <c r="B81" s="24">
        <f>SUM('Cost per Year'!$B$2:B80)</f>
        <v>0</v>
      </c>
      <c r="C81" s="8">
        <f>SUM('Cost per Year'!C$2:C80)</f>
        <v>0</v>
      </c>
      <c r="D81" s="8">
        <f>SUM('Cost per Year'!D$2:D80)</f>
        <v>0</v>
      </c>
      <c r="E81" s="8">
        <f>SUM('Cost per Year'!E$2:E80)</f>
        <v>0</v>
      </c>
      <c r="F81" s="8">
        <f>SUM('Cost per Year'!F$2:F80)</f>
        <v>0</v>
      </c>
      <c r="G81" s="8">
        <f>SUM('Cost per Year'!G$2:G80)</f>
        <v>0</v>
      </c>
      <c r="I81" s="20">
        <f t="shared" si="7"/>
        <v>0</v>
      </c>
      <c r="J81" s="20">
        <f t="shared" si="7"/>
        <v>0</v>
      </c>
      <c r="K81" s="20">
        <f t="shared" ref="K81:K103" si="8">-(E81-$B81)</f>
        <v>0</v>
      </c>
      <c r="L81" s="20">
        <f t="shared" ref="L81:M103" si="9">-(F81-$B81)</f>
        <v>0</v>
      </c>
      <c r="M81" s="20">
        <f t="shared" si="9"/>
        <v>0</v>
      </c>
      <c r="N81" s="24"/>
    </row>
    <row r="82" spans="1:14" x14ac:dyDescent="0.35">
      <c r="A82" s="14">
        <f>'Cost per Year'!A81</f>
        <v>79</v>
      </c>
      <c r="B82" s="24">
        <f>SUM('Cost per Year'!$B$2:B81)</f>
        <v>0</v>
      </c>
      <c r="C82" s="8">
        <f>SUM('Cost per Year'!C$2:C81)</f>
        <v>0</v>
      </c>
      <c r="D82" s="8">
        <f>SUM('Cost per Year'!D$2:D81)</f>
        <v>0</v>
      </c>
      <c r="E82" s="8">
        <f>SUM('Cost per Year'!E$2:E81)</f>
        <v>0</v>
      </c>
      <c r="F82" s="8">
        <f>SUM('Cost per Year'!F$2:F81)</f>
        <v>0</v>
      </c>
      <c r="G82" s="8">
        <f>SUM('Cost per Year'!G$2:G81)</f>
        <v>0</v>
      </c>
      <c r="I82" s="20">
        <f t="shared" si="7"/>
        <v>0</v>
      </c>
      <c r="J82" s="20">
        <f t="shared" si="7"/>
        <v>0</v>
      </c>
      <c r="K82" s="20">
        <f t="shared" si="8"/>
        <v>0</v>
      </c>
      <c r="L82" s="20">
        <f t="shared" si="9"/>
        <v>0</v>
      </c>
      <c r="M82" s="20">
        <f t="shared" si="9"/>
        <v>0</v>
      </c>
      <c r="N82" s="24"/>
    </row>
    <row r="83" spans="1:14" x14ac:dyDescent="0.35">
      <c r="A83" s="14">
        <f>'Cost per Year'!A82</f>
        <v>80</v>
      </c>
      <c r="B83" s="24">
        <f>SUM('Cost per Year'!$B$2:B82)</f>
        <v>0</v>
      </c>
      <c r="C83" s="8">
        <f>SUM('Cost per Year'!C$2:C82)</f>
        <v>0</v>
      </c>
      <c r="D83" s="8">
        <f>SUM('Cost per Year'!D$2:D82)</f>
        <v>0</v>
      </c>
      <c r="E83" s="8">
        <f>SUM('Cost per Year'!E$2:E82)</f>
        <v>0</v>
      </c>
      <c r="F83" s="8">
        <f>SUM('Cost per Year'!F$2:F82)</f>
        <v>0</v>
      </c>
      <c r="G83" s="8">
        <f>SUM('Cost per Year'!G$2:G82)</f>
        <v>0</v>
      </c>
      <c r="I83" s="20">
        <f t="shared" si="7"/>
        <v>0</v>
      </c>
      <c r="J83" s="20">
        <f t="shared" si="7"/>
        <v>0</v>
      </c>
      <c r="K83" s="20">
        <f t="shared" si="8"/>
        <v>0</v>
      </c>
      <c r="L83" s="20">
        <f t="shared" si="9"/>
        <v>0</v>
      </c>
      <c r="M83" s="20">
        <f t="shared" si="9"/>
        <v>0</v>
      </c>
      <c r="N83" s="24"/>
    </row>
    <row r="84" spans="1:14" x14ac:dyDescent="0.35">
      <c r="A84" s="14">
        <f>'Cost per Year'!A83</f>
        <v>81</v>
      </c>
      <c r="B84" s="24">
        <f>SUM('Cost per Year'!$B$2:B83)</f>
        <v>0</v>
      </c>
      <c r="C84" s="8">
        <f>SUM('Cost per Year'!C$2:C83)</f>
        <v>0</v>
      </c>
      <c r="D84" s="8">
        <f>SUM('Cost per Year'!D$2:D83)</f>
        <v>0</v>
      </c>
      <c r="E84" s="8">
        <f>SUM('Cost per Year'!E$2:E83)</f>
        <v>0</v>
      </c>
      <c r="F84" s="8">
        <f>SUM('Cost per Year'!F$2:F83)</f>
        <v>0</v>
      </c>
      <c r="G84" s="8">
        <f>SUM('Cost per Year'!G$2:G83)</f>
        <v>0</v>
      </c>
      <c r="I84" s="20">
        <f t="shared" si="7"/>
        <v>0</v>
      </c>
      <c r="J84" s="20">
        <f t="shared" si="7"/>
        <v>0</v>
      </c>
      <c r="K84" s="20">
        <f t="shared" si="8"/>
        <v>0</v>
      </c>
      <c r="L84" s="20">
        <f t="shared" si="9"/>
        <v>0</v>
      </c>
      <c r="M84" s="20">
        <f t="shared" si="9"/>
        <v>0</v>
      </c>
      <c r="N84" s="24"/>
    </row>
    <row r="85" spans="1:14" x14ac:dyDescent="0.35">
      <c r="A85" s="14">
        <f>'Cost per Year'!A84</f>
        <v>82</v>
      </c>
      <c r="B85" s="24">
        <f>SUM('Cost per Year'!$B$2:B84)</f>
        <v>0</v>
      </c>
      <c r="C85" s="8">
        <f>SUM('Cost per Year'!C$2:C84)</f>
        <v>0</v>
      </c>
      <c r="D85" s="8">
        <f>SUM('Cost per Year'!D$2:D84)</f>
        <v>0</v>
      </c>
      <c r="E85" s="8">
        <f>SUM('Cost per Year'!E$2:E84)</f>
        <v>0</v>
      </c>
      <c r="F85" s="8">
        <f>SUM('Cost per Year'!F$2:F84)</f>
        <v>0</v>
      </c>
      <c r="G85" s="8">
        <f>SUM('Cost per Year'!G$2:G84)</f>
        <v>0</v>
      </c>
      <c r="I85" s="20">
        <f t="shared" si="7"/>
        <v>0</v>
      </c>
      <c r="J85" s="20">
        <f t="shared" si="7"/>
        <v>0</v>
      </c>
      <c r="K85" s="20">
        <f t="shared" si="8"/>
        <v>0</v>
      </c>
      <c r="L85" s="20">
        <f t="shared" si="9"/>
        <v>0</v>
      </c>
      <c r="M85" s="20">
        <f t="shared" si="9"/>
        <v>0</v>
      </c>
      <c r="N85" s="24"/>
    </row>
    <row r="86" spans="1:14" x14ac:dyDescent="0.35">
      <c r="A86" s="14">
        <f>'Cost per Year'!A85</f>
        <v>83</v>
      </c>
      <c r="B86" s="24">
        <f>SUM('Cost per Year'!$B$2:B85)</f>
        <v>0</v>
      </c>
      <c r="C86" s="8">
        <f>SUM('Cost per Year'!C$2:C85)</f>
        <v>0</v>
      </c>
      <c r="D86" s="8">
        <f>SUM('Cost per Year'!D$2:D85)</f>
        <v>0</v>
      </c>
      <c r="E86" s="8">
        <f>SUM('Cost per Year'!E$2:E85)</f>
        <v>0</v>
      </c>
      <c r="F86" s="8">
        <f>SUM('Cost per Year'!F$2:F85)</f>
        <v>0</v>
      </c>
      <c r="G86" s="8">
        <f>SUM('Cost per Year'!G$2:G85)</f>
        <v>0</v>
      </c>
      <c r="I86" s="20">
        <f t="shared" si="7"/>
        <v>0</v>
      </c>
      <c r="J86" s="20">
        <f t="shared" si="7"/>
        <v>0</v>
      </c>
      <c r="K86" s="20">
        <f t="shared" si="8"/>
        <v>0</v>
      </c>
      <c r="L86" s="20">
        <f t="shared" si="9"/>
        <v>0</v>
      </c>
      <c r="M86" s="20">
        <f t="shared" si="9"/>
        <v>0</v>
      </c>
      <c r="N86" s="24"/>
    </row>
    <row r="87" spans="1:14" x14ac:dyDescent="0.35">
      <c r="A87" s="14">
        <f>'Cost per Year'!A86</f>
        <v>84</v>
      </c>
      <c r="B87" s="24">
        <f>SUM('Cost per Year'!$B$2:B86)</f>
        <v>0</v>
      </c>
      <c r="C87" s="8">
        <f>SUM('Cost per Year'!C$2:C86)</f>
        <v>0</v>
      </c>
      <c r="D87" s="8">
        <f>SUM('Cost per Year'!D$2:D86)</f>
        <v>0</v>
      </c>
      <c r="E87" s="8">
        <f>SUM('Cost per Year'!E$2:E86)</f>
        <v>0</v>
      </c>
      <c r="F87" s="8">
        <f>SUM('Cost per Year'!F$2:F86)</f>
        <v>0</v>
      </c>
      <c r="G87" s="8">
        <f>SUM('Cost per Year'!G$2:G86)</f>
        <v>0</v>
      </c>
      <c r="I87" s="20">
        <f t="shared" si="7"/>
        <v>0</v>
      </c>
      <c r="J87" s="20">
        <f t="shared" si="7"/>
        <v>0</v>
      </c>
      <c r="K87" s="20">
        <f t="shared" si="8"/>
        <v>0</v>
      </c>
      <c r="L87" s="20">
        <f t="shared" si="9"/>
        <v>0</v>
      </c>
      <c r="M87" s="20">
        <f t="shared" si="9"/>
        <v>0</v>
      </c>
      <c r="N87" s="24"/>
    </row>
    <row r="88" spans="1:14" x14ac:dyDescent="0.35">
      <c r="A88" s="14">
        <f>'Cost per Year'!A87</f>
        <v>85</v>
      </c>
      <c r="B88" s="24">
        <f>SUM('Cost per Year'!$B$2:B87)</f>
        <v>0</v>
      </c>
      <c r="C88" s="8">
        <f>SUM('Cost per Year'!C$2:C87)</f>
        <v>0</v>
      </c>
      <c r="D88" s="8">
        <f>SUM('Cost per Year'!D$2:D87)</f>
        <v>0</v>
      </c>
      <c r="E88" s="8">
        <f>SUM('Cost per Year'!E$2:E87)</f>
        <v>0</v>
      </c>
      <c r="F88" s="8">
        <f>SUM('Cost per Year'!F$2:F87)</f>
        <v>0</v>
      </c>
      <c r="G88" s="8">
        <f>SUM('Cost per Year'!G$2:G87)</f>
        <v>0</v>
      </c>
      <c r="I88" s="20">
        <f t="shared" si="7"/>
        <v>0</v>
      </c>
      <c r="J88" s="20">
        <f t="shared" si="7"/>
        <v>0</v>
      </c>
      <c r="K88" s="20">
        <f t="shared" si="8"/>
        <v>0</v>
      </c>
      <c r="L88" s="20">
        <f t="shared" si="9"/>
        <v>0</v>
      </c>
      <c r="M88" s="20">
        <f t="shared" si="9"/>
        <v>0</v>
      </c>
      <c r="N88" s="24"/>
    </row>
    <row r="89" spans="1:14" x14ac:dyDescent="0.35">
      <c r="A89" s="14">
        <f>'Cost per Year'!A88</f>
        <v>86</v>
      </c>
      <c r="B89" s="24">
        <f>SUM('Cost per Year'!$B$2:B88)</f>
        <v>0</v>
      </c>
      <c r="C89" s="8">
        <f>SUM('Cost per Year'!C$2:C88)</f>
        <v>0</v>
      </c>
      <c r="D89" s="8">
        <f>SUM('Cost per Year'!D$2:D88)</f>
        <v>0</v>
      </c>
      <c r="E89" s="8">
        <f>SUM('Cost per Year'!E$2:E88)</f>
        <v>0</v>
      </c>
      <c r="F89" s="8">
        <f>SUM('Cost per Year'!F$2:F88)</f>
        <v>0</v>
      </c>
      <c r="G89" s="8">
        <f>SUM('Cost per Year'!G$2:G88)</f>
        <v>0</v>
      </c>
      <c r="I89" s="20">
        <f t="shared" si="7"/>
        <v>0</v>
      </c>
      <c r="J89" s="20">
        <f t="shared" si="7"/>
        <v>0</v>
      </c>
      <c r="K89" s="20">
        <f t="shared" si="8"/>
        <v>0</v>
      </c>
      <c r="L89" s="20">
        <f t="shared" si="9"/>
        <v>0</v>
      </c>
      <c r="M89" s="20">
        <f t="shared" si="9"/>
        <v>0</v>
      </c>
      <c r="N89" s="24"/>
    </row>
    <row r="90" spans="1:14" x14ac:dyDescent="0.35">
      <c r="A90" s="14">
        <f>'Cost per Year'!A89</f>
        <v>87</v>
      </c>
      <c r="B90" s="24">
        <f>SUM('Cost per Year'!$B$2:B89)</f>
        <v>0</v>
      </c>
      <c r="C90" s="8">
        <f>SUM('Cost per Year'!C$2:C89)</f>
        <v>0</v>
      </c>
      <c r="D90" s="8">
        <f>SUM('Cost per Year'!D$2:D89)</f>
        <v>0</v>
      </c>
      <c r="E90" s="8">
        <f>SUM('Cost per Year'!E$2:E89)</f>
        <v>0</v>
      </c>
      <c r="F90" s="8">
        <f>SUM('Cost per Year'!F$2:F89)</f>
        <v>0</v>
      </c>
      <c r="G90" s="8">
        <f>SUM('Cost per Year'!G$2:G89)</f>
        <v>0</v>
      </c>
      <c r="I90" s="20">
        <f t="shared" si="7"/>
        <v>0</v>
      </c>
      <c r="J90" s="20">
        <f t="shared" si="7"/>
        <v>0</v>
      </c>
      <c r="K90" s="20">
        <f t="shared" si="8"/>
        <v>0</v>
      </c>
      <c r="L90" s="20">
        <f t="shared" si="9"/>
        <v>0</v>
      </c>
      <c r="M90" s="20">
        <f t="shared" si="9"/>
        <v>0</v>
      </c>
      <c r="N90" s="24"/>
    </row>
    <row r="91" spans="1:14" x14ac:dyDescent="0.35">
      <c r="A91" s="14">
        <f>'Cost per Year'!A90</f>
        <v>88</v>
      </c>
      <c r="B91" s="24">
        <f>SUM('Cost per Year'!$B$2:B90)</f>
        <v>0</v>
      </c>
      <c r="C91" s="8">
        <f>SUM('Cost per Year'!C$2:C90)</f>
        <v>0</v>
      </c>
      <c r="D91" s="8">
        <f>SUM('Cost per Year'!D$2:D90)</f>
        <v>0</v>
      </c>
      <c r="E91" s="8">
        <f>SUM('Cost per Year'!E$2:E90)</f>
        <v>0</v>
      </c>
      <c r="F91" s="8">
        <f>SUM('Cost per Year'!F$2:F90)</f>
        <v>0</v>
      </c>
      <c r="G91" s="8">
        <f>SUM('Cost per Year'!G$2:G90)</f>
        <v>0</v>
      </c>
      <c r="I91" s="20">
        <f t="shared" si="7"/>
        <v>0</v>
      </c>
      <c r="J91" s="20">
        <f t="shared" si="7"/>
        <v>0</v>
      </c>
      <c r="K91" s="20">
        <f t="shared" si="8"/>
        <v>0</v>
      </c>
      <c r="L91" s="20">
        <f t="shared" si="9"/>
        <v>0</v>
      </c>
      <c r="M91" s="20">
        <f t="shared" si="9"/>
        <v>0</v>
      </c>
      <c r="N91" s="24"/>
    </row>
    <row r="92" spans="1:14" x14ac:dyDescent="0.35">
      <c r="A92" s="14">
        <f>'Cost per Year'!A91</f>
        <v>89</v>
      </c>
      <c r="B92" s="24">
        <f>SUM('Cost per Year'!$B$2:B91)</f>
        <v>0</v>
      </c>
      <c r="C92" s="8">
        <f>SUM('Cost per Year'!C$2:C91)</f>
        <v>0</v>
      </c>
      <c r="D92" s="8">
        <f>SUM('Cost per Year'!D$2:D91)</f>
        <v>0</v>
      </c>
      <c r="E92" s="8">
        <f>SUM('Cost per Year'!E$2:E91)</f>
        <v>0</v>
      </c>
      <c r="F92" s="8">
        <f>SUM('Cost per Year'!F$2:F91)</f>
        <v>0</v>
      </c>
      <c r="G92" s="8">
        <f>SUM('Cost per Year'!G$2:G91)</f>
        <v>0</v>
      </c>
      <c r="I92" s="20">
        <f t="shared" si="7"/>
        <v>0</v>
      </c>
      <c r="J92" s="20">
        <f t="shared" si="7"/>
        <v>0</v>
      </c>
      <c r="K92" s="20">
        <f t="shared" si="8"/>
        <v>0</v>
      </c>
      <c r="L92" s="20">
        <f t="shared" si="9"/>
        <v>0</v>
      </c>
      <c r="M92" s="20">
        <f t="shared" si="9"/>
        <v>0</v>
      </c>
      <c r="N92" s="24"/>
    </row>
    <row r="93" spans="1:14" x14ac:dyDescent="0.35">
      <c r="A93" s="14">
        <f>'Cost per Year'!A92</f>
        <v>90</v>
      </c>
      <c r="B93" s="24">
        <f>SUM('Cost per Year'!$B$2:B92)</f>
        <v>0</v>
      </c>
      <c r="C93" s="8">
        <f>SUM('Cost per Year'!C$2:C92)</f>
        <v>0</v>
      </c>
      <c r="D93" s="8">
        <f>SUM('Cost per Year'!D$2:D92)</f>
        <v>0</v>
      </c>
      <c r="E93" s="8">
        <f>SUM('Cost per Year'!E$2:E92)</f>
        <v>0</v>
      </c>
      <c r="F93" s="8">
        <f>SUM('Cost per Year'!F$2:F92)</f>
        <v>0</v>
      </c>
      <c r="G93" s="8">
        <f>SUM('Cost per Year'!G$2:G92)</f>
        <v>0</v>
      </c>
      <c r="I93" s="20">
        <f t="shared" si="7"/>
        <v>0</v>
      </c>
      <c r="J93" s="20">
        <f t="shared" si="7"/>
        <v>0</v>
      </c>
      <c r="K93" s="20">
        <f t="shared" si="8"/>
        <v>0</v>
      </c>
      <c r="L93" s="20">
        <f t="shared" si="9"/>
        <v>0</v>
      </c>
      <c r="M93" s="20">
        <f t="shared" si="9"/>
        <v>0</v>
      </c>
      <c r="N93" s="24"/>
    </row>
    <row r="94" spans="1:14" x14ac:dyDescent="0.35">
      <c r="A94" s="14">
        <f>'Cost per Year'!A93</f>
        <v>91</v>
      </c>
      <c r="B94" s="24">
        <f>SUM('Cost per Year'!$B$2:B93)</f>
        <v>0</v>
      </c>
      <c r="C94" s="8">
        <f>SUM('Cost per Year'!C$2:C93)</f>
        <v>0</v>
      </c>
      <c r="D94" s="8">
        <f>SUM('Cost per Year'!D$2:D93)</f>
        <v>0</v>
      </c>
      <c r="E94" s="8">
        <f>SUM('Cost per Year'!E$2:E93)</f>
        <v>0</v>
      </c>
      <c r="F94" s="8">
        <f>SUM('Cost per Year'!F$2:F93)</f>
        <v>0</v>
      </c>
      <c r="G94" s="8">
        <f>SUM('Cost per Year'!G$2:G93)</f>
        <v>0</v>
      </c>
      <c r="I94" s="20">
        <f t="shared" si="7"/>
        <v>0</v>
      </c>
      <c r="J94" s="20">
        <f t="shared" si="7"/>
        <v>0</v>
      </c>
      <c r="K94" s="20">
        <f t="shared" si="8"/>
        <v>0</v>
      </c>
      <c r="L94" s="20">
        <f t="shared" si="9"/>
        <v>0</v>
      </c>
      <c r="M94" s="20">
        <f t="shared" si="9"/>
        <v>0</v>
      </c>
      <c r="N94" s="24"/>
    </row>
    <row r="95" spans="1:14" x14ac:dyDescent="0.35">
      <c r="A95" s="14">
        <f>'Cost per Year'!A94</f>
        <v>92</v>
      </c>
      <c r="B95" s="24">
        <f>SUM('Cost per Year'!$B$2:B94)</f>
        <v>0</v>
      </c>
      <c r="C95" s="8">
        <f>SUM('Cost per Year'!C$2:C94)</f>
        <v>0</v>
      </c>
      <c r="D95" s="8">
        <f>SUM('Cost per Year'!D$2:D94)</f>
        <v>0</v>
      </c>
      <c r="E95" s="8">
        <f>SUM('Cost per Year'!E$2:E94)</f>
        <v>0</v>
      </c>
      <c r="F95" s="8">
        <f>SUM('Cost per Year'!F$2:F94)</f>
        <v>0</v>
      </c>
      <c r="G95" s="8">
        <f>SUM('Cost per Year'!G$2:G94)</f>
        <v>0</v>
      </c>
      <c r="I95" s="20">
        <f t="shared" si="7"/>
        <v>0</v>
      </c>
      <c r="J95" s="20">
        <f t="shared" si="7"/>
        <v>0</v>
      </c>
      <c r="K95" s="20">
        <f t="shared" si="8"/>
        <v>0</v>
      </c>
      <c r="L95" s="20">
        <f t="shared" si="9"/>
        <v>0</v>
      </c>
      <c r="M95" s="20">
        <f t="shared" si="9"/>
        <v>0</v>
      </c>
      <c r="N95" s="24"/>
    </row>
    <row r="96" spans="1:14" x14ac:dyDescent="0.35">
      <c r="A96" s="14">
        <f>'Cost per Year'!A95</f>
        <v>93</v>
      </c>
      <c r="B96" s="24">
        <f>SUM('Cost per Year'!$B$2:B95)</f>
        <v>0</v>
      </c>
      <c r="C96" s="8">
        <f>SUM('Cost per Year'!C$2:C95)</f>
        <v>0</v>
      </c>
      <c r="D96" s="8">
        <f>SUM('Cost per Year'!D$2:D95)</f>
        <v>0</v>
      </c>
      <c r="E96" s="8">
        <f>SUM('Cost per Year'!E$2:E95)</f>
        <v>0</v>
      </c>
      <c r="F96" s="8">
        <f>SUM('Cost per Year'!F$2:F95)</f>
        <v>0</v>
      </c>
      <c r="G96" s="8">
        <f>SUM('Cost per Year'!G$2:G95)</f>
        <v>0</v>
      </c>
      <c r="I96" s="20">
        <f t="shared" si="7"/>
        <v>0</v>
      </c>
      <c r="J96" s="20">
        <f t="shared" si="7"/>
        <v>0</v>
      </c>
      <c r="K96" s="20">
        <f t="shared" si="8"/>
        <v>0</v>
      </c>
      <c r="L96" s="20">
        <f t="shared" si="9"/>
        <v>0</v>
      </c>
      <c r="M96" s="20">
        <f t="shared" si="9"/>
        <v>0</v>
      </c>
      <c r="N96" s="24"/>
    </row>
    <row r="97" spans="1:16" x14ac:dyDescent="0.35">
      <c r="A97" s="14">
        <f>'Cost per Year'!A96</f>
        <v>94</v>
      </c>
      <c r="B97" s="24">
        <f>SUM('Cost per Year'!$B$2:B96)</f>
        <v>0</v>
      </c>
      <c r="C97" s="8">
        <f>SUM('Cost per Year'!C$2:C96)</f>
        <v>0</v>
      </c>
      <c r="D97" s="8">
        <f>SUM('Cost per Year'!D$2:D96)</f>
        <v>0</v>
      </c>
      <c r="E97" s="8">
        <f>SUM('Cost per Year'!E$2:E96)</f>
        <v>0</v>
      </c>
      <c r="F97" s="8">
        <f>SUM('Cost per Year'!F$2:F96)</f>
        <v>0</v>
      </c>
      <c r="G97" s="8">
        <f>SUM('Cost per Year'!G$2:G96)</f>
        <v>0</v>
      </c>
      <c r="I97" s="20">
        <f t="shared" si="7"/>
        <v>0</v>
      </c>
      <c r="J97" s="20">
        <f t="shared" si="7"/>
        <v>0</v>
      </c>
      <c r="K97" s="20">
        <f t="shared" si="8"/>
        <v>0</v>
      </c>
      <c r="L97" s="20">
        <f t="shared" si="9"/>
        <v>0</v>
      </c>
      <c r="M97" s="20">
        <f t="shared" si="9"/>
        <v>0</v>
      </c>
      <c r="N97" s="24"/>
    </row>
    <row r="98" spans="1:16" x14ac:dyDescent="0.35">
      <c r="A98" s="14">
        <f>'Cost per Year'!A97</f>
        <v>95</v>
      </c>
      <c r="B98" s="24">
        <f>SUM('Cost per Year'!$B$2:B97)</f>
        <v>0</v>
      </c>
      <c r="C98" s="8">
        <f>SUM('Cost per Year'!C$2:C97)</f>
        <v>0</v>
      </c>
      <c r="D98" s="8">
        <f>SUM('Cost per Year'!D$2:D97)</f>
        <v>0</v>
      </c>
      <c r="E98" s="8">
        <f>SUM('Cost per Year'!E$2:E97)</f>
        <v>0</v>
      </c>
      <c r="F98" s="8">
        <f>SUM('Cost per Year'!F$2:F97)</f>
        <v>0</v>
      </c>
      <c r="G98" s="8">
        <f>SUM('Cost per Year'!G$2:G97)</f>
        <v>0</v>
      </c>
      <c r="I98" s="20">
        <f t="shared" si="7"/>
        <v>0</v>
      </c>
      <c r="J98" s="20">
        <f t="shared" si="7"/>
        <v>0</v>
      </c>
      <c r="K98" s="20">
        <f t="shared" si="8"/>
        <v>0</v>
      </c>
      <c r="L98" s="20">
        <f t="shared" si="9"/>
        <v>0</v>
      </c>
      <c r="M98" s="20">
        <f t="shared" si="9"/>
        <v>0</v>
      </c>
      <c r="N98" s="24"/>
    </row>
    <row r="99" spans="1:16" x14ac:dyDescent="0.35">
      <c r="A99" s="14">
        <f>'Cost per Year'!A98</f>
        <v>96</v>
      </c>
      <c r="B99" s="24">
        <f>SUM('Cost per Year'!$B$2:B98)</f>
        <v>0</v>
      </c>
      <c r="C99" s="8">
        <f>SUM('Cost per Year'!C$2:C98)</f>
        <v>0</v>
      </c>
      <c r="D99" s="8">
        <f>SUM('Cost per Year'!D$2:D98)</f>
        <v>0</v>
      </c>
      <c r="E99" s="8">
        <f>SUM('Cost per Year'!E$2:E98)</f>
        <v>0</v>
      </c>
      <c r="F99" s="8">
        <f>SUM('Cost per Year'!F$2:F98)</f>
        <v>0</v>
      </c>
      <c r="G99" s="8">
        <f>SUM('Cost per Year'!G$2:G98)</f>
        <v>0</v>
      </c>
      <c r="I99" s="20">
        <f t="shared" si="7"/>
        <v>0</v>
      </c>
      <c r="J99" s="20">
        <f t="shared" si="7"/>
        <v>0</v>
      </c>
      <c r="K99" s="20">
        <f t="shared" si="8"/>
        <v>0</v>
      </c>
      <c r="L99" s="20">
        <f t="shared" si="9"/>
        <v>0</v>
      </c>
      <c r="M99" s="20">
        <f t="shared" si="9"/>
        <v>0</v>
      </c>
      <c r="N99" s="24"/>
    </row>
    <row r="100" spans="1:16" x14ac:dyDescent="0.35">
      <c r="A100" s="14">
        <f>'Cost per Year'!A99</f>
        <v>97</v>
      </c>
      <c r="B100" s="24">
        <f>SUM('Cost per Year'!$B$2:B99)</f>
        <v>0</v>
      </c>
      <c r="C100" s="8">
        <f>SUM('Cost per Year'!C$2:C99)</f>
        <v>0</v>
      </c>
      <c r="D100" s="8">
        <f>SUM('Cost per Year'!D$2:D99)</f>
        <v>0</v>
      </c>
      <c r="E100" s="8">
        <f>SUM('Cost per Year'!E$2:E99)</f>
        <v>0</v>
      </c>
      <c r="F100" s="8">
        <f>SUM('Cost per Year'!F$2:F99)</f>
        <v>0</v>
      </c>
      <c r="G100" s="8">
        <f>SUM('Cost per Year'!G$2:G99)</f>
        <v>0</v>
      </c>
      <c r="I100" s="20">
        <f t="shared" si="7"/>
        <v>0</v>
      </c>
      <c r="J100" s="20">
        <f t="shared" si="7"/>
        <v>0</v>
      </c>
      <c r="K100" s="20">
        <f t="shared" si="8"/>
        <v>0</v>
      </c>
      <c r="L100" s="20">
        <f t="shared" si="9"/>
        <v>0</v>
      </c>
      <c r="M100" s="20">
        <f t="shared" si="9"/>
        <v>0</v>
      </c>
      <c r="N100" s="24"/>
    </row>
    <row r="101" spans="1:16" x14ac:dyDescent="0.35">
      <c r="A101" s="14">
        <f>'Cost per Year'!A100</f>
        <v>98</v>
      </c>
      <c r="B101" s="24">
        <f>SUM('Cost per Year'!$B$2:B100)</f>
        <v>0</v>
      </c>
      <c r="C101" s="8">
        <f>SUM('Cost per Year'!C$2:C100)</f>
        <v>0</v>
      </c>
      <c r="D101" s="8">
        <f>SUM('Cost per Year'!D$2:D100)</f>
        <v>0</v>
      </c>
      <c r="E101" s="8">
        <f>SUM('Cost per Year'!E$2:E100)</f>
        <v>0</v>
      </c>
      <c r="F101" s="8">
        <f>SUM('Cost per Year'!F$2:F100)</f>
        <v>0</v>
      </c>
      <c r="G101" s="8">
        <f>SUM('Cost per Year'!G$2:G100)</f>
        <v>0</v>
      </c>
      <c r="I101" s="20">
        <f t="shared" si="7"/>
        <v>0</v>
      </c>
      <c r="J101" s="20">
        <f t="shared" si="7"/>
        <v>0</v>
      </c>
      <c r="K101" s="20">
        <f t="shared" si="8"/>
        <v>0</v>
      </c>
      <c r="L101" s="20">
        <f t="shared" si="9"/>
        <v>0</v>
      </c>
      <c r="M101" s="20">
        <f t="shared" si="9"/>
        <v>0</v>
      </c>
      <c r="N101" s="24"/>
    </row>
    <row r="102" spans="1:16" x14ac:dyDescent="0.35">
      <c r="A102" s="14">
        <f>'Cost per Year'!A101</f>
        <v>99</v>
      </c>
      <c r="B102" s="24">
        <f>SUM('Cost per Year'!$B$2:B101)</f>
        <v>0</v>
      </c>
      <c r="C102" s="8">
        <f>SUM('Cost per Year'!C$2:C101)</f>
        <v>0</v>
      </c>
      <c r="D102" s="8">
        <f>SUM('Cost per Year'!D$2:D101)</f>
        <v>0</v>
      </c>
      <c r="E102" s="8">
        <f>SUM('Cost per Year'!E$2:E101)</f>
        <v>0</v>
      </c>
      <c r="F102" s="8">
        <f>SUM('Cost per Year'!F$2:F101)</f>
        <v>0</v>
      </c>
      <c r="G102" s="8">
        <f>SUM('Cost per Year'!G$2:G101)</f>
        <v>0</v>
      </c>
      <c r="I102" s="20">
        <f t="shared" si="7"/>
        <v>0</v>
      </c>
      <c r="J102" s="20">
        <f t="shared" si="7"/>
        <v>0</v>
      </c>
      <c r="K102" s="20">
        <f t="shared" si="8"/>
        <v>0</v>
      </c>
      <c r="L102" s="20">
        <f t="shared" si="9"/>
        <v>0</v>
      </c>
      <c r="M102" s="20">
        <f t="shared" si="9"/>
        <v>0</v>
      </c>
      <c r="N102" s="24"/>
    </row>
    <row r="103" spans="1:16" x14ac:dyDescent="0.35">
      <c r="A103" s="14">
        <f>'Cost per Year'!A102</f>
        <v>100</v>
      </c>
      <c r="B103" s="24">
        <f>SUM('Cost per Year'!$B$2:B102)</f>
        <v>0</v>
      </c>
      <c r="C103" s="8">
        <f>SUM('Cost per Year'!C$2:C102)</f>
        <v>0</v>
      </c>
      <c r="D103" s="8">
        <f>SUM('Cost per Year'!D$2:D102)</f>
        <v>0</v>
      </c>
      <c r="E103" s="8">
        <f>SUM('Cost per Year'!E$2:E102)</f>
        <v>0</v>
      </c>
      <c r="F103" s="8">
        <f>SUM('Cost per Year'!F$2:F102)</f>
        <v>0</v>
      </c>
      <c r="G103" s="8">
        <f>SUM('Cost per Year'!G$2:G102)</f>
        <v>0</v>
      </c>
      <c r="I103" s="20">
        <f t="shared" si="7"/>
        <v>0</v>
      </c>
      <c r="J103" s="20">
        <f t="shared" si="7"/>
        <v>0</v>
      </c>
      <c r="K103" s="20">
        <f t="shared" si="8"/>
        <v>0</v>
      </c>
      <c r="L103" s="20">
        <f t="shared" si="9"/>
        <v>0</v>
      </c>
      <c r="M103" s="20">
        <f t="shared" si="9"/>
        <v>0</v>
      </c>
      <c r="N103" s="24"/>
    </row>
    <row r="105" spans="1:16" x14ac:dyDescent="0.35">
      <c r="H105" s="27" t="s">
        <v>47</v>
      </c>
      <c r="I105" s="27" cm="1">
        <f t="array" ref="I105">MIN(IF(I3:I103&gt;0, ROW($A3:$A103)))</f>
        <v>0</v>
      </c>
      <c r="J105" s="27" cm="1">
        <f t="array" ref="J105">MIN(IF(J3:J103&gt;0, ROW($A3:$A103)))</f>
        <v>0</v>
      </c>
      <c r="K105" s="27" cm="1">
        <f t="array" ref="K105">MIN(IF(K3:K103&gt;0, ROW($A3:$A103)))</f>
        <v>0</v>
      </c>
      <c r="L105" s="27" cm="1">
        <f t="array" ref="L105">MIN(IF(L3:L103&gt;0, ROW($A3:$A103)))</f>
        <v>0</v>
      </c>
      <c r="M105" s="27" cm="1">
        <f t="array" ref="M105">MIN(IF(M3:M103&gt;0, ROW($A3:$A103)))</f>
        <v>0</v>
      </c>
      <c r="N105" s="27"/>
    </row>
    <row r="106" spans="1:16" x14ac:dyDescent="0.35">
      <c r="H106" s="27" t="s">
        <v>46</v>
      </c>
      <c r="I106" s="27">
        <f t="array" ref="I106">MIN(IF(I3:I103&gt;0, $A3:$A103))</f>
        <v>0</v>
      </c>
      <c r="J106" s="27" cm="1">
        <f t="array" ref="J106">MIN(IF(J3:J103&gt;0, $A3:$A103))</f>
        <v>0</v>
      </c>
      <c r="K106" s="27" cm="1">
        <f t="array" ref="K106">MIN(IF(K3:K103&gt;0, $A3:$A103))</f>
        <v>0</v>
      </c>
      <c r="L106" s="27" cm="1">
        <f t="array" ref="L106">MIN(IF(L3:L103&gt;0, $A3:$A103))</f>
        <v>0</v>
      </c>
      <c r="M106" s="27" cm="1">
        <f t="array" ref="M106">MIN(IF(M3:M103&gt;0, $A3:$A103))</f>
        <v>0</v>
      </c>
      <c r="N106" s="27"/>
      <c r="P106" s="17"/>
    </row>
    <row r="107" spans="1:16" x14ac:dyDescent="0.35">
      <c r="H107" s="27"/>
      <c r="I107" s="27"/>
      <c r="J107" s="27"/>
      <c r="K107" s="27"/>
      <c r="L107" s="27"/>
      <c r="M107" s="27"/>
      <c r="N107" s="27"/>
    </row>
    <row r="108" spans="1:16" x14ac:dyDescent="0.35">
      <c r="H108" s="27" t="s">
        <v>67</v>
      </c>
      <c r="I108" s="28" cm="1">
        <f t="array" ref="I108">MIN(IF(I3:I103&gt;0, I3:I103))</f>
        <v>0</v>
      </c>
      <c r="J108" s="28" cm="1">
        <f t="array" ref="J108">MIN(IF(J3:J103&gt;0, J3:J103))</f>
        <v>0</v>
      </c>
      <c r="K108" s="28" cm="1">
        <f t="array" ref="K108">MIN(IF(K3:K103&gt;0, K3:K103))</f>
        <v>0</v>
      </c>
      <c r="L108" s="28" cm="1">
        <f t="array" ref="L108">MIN(IF(L3:L103&gt;0, L3:L103))</f>
        <v>0</v>
      </c>
      <c r="M108" s="28" cm="1">
        <f t="array" ref="M108">MIN(IF(M3:M103&gt;0, M3:M103))</f>
        <v>0</v>
      </c>
      <c r="N108" s="28"/>
    </row>
    <row r="109" spans="1:16" x14ac:dyDescent="0.35">
      <c r="H109" s="65" t="s">
        <v>68</v>
      </c>
      <c r="I109" s="28" cm="1">
        <f t="array" ref="I109">MAX(IF(I3:I103&lt;0, I3:I103))</f>
        <v>0</v>
      </c>
      <c r="J109" s="28" cm="1">
        <f t="array" ref="J109">MAX(IF(J3:J103&lt;0, J3:J103))</f>
        <v>0</v>
      </c>
      <c r="K109" s="28" cm="1">
        <f t="array" ref="K109">MAX(IF(K3:K103&lt;0, K3:K103))</f>
        <v>0</v>
      </c>
      <c r="L109" s="28" cm="1">
        <f t="array" ref="L109">MAX(IF(L3:L103&lt;0, L3:L103))</f>
        <v>0</v>
      </c>
      <c r="M109" s="28" cm="1">
        <f t="array" ref="M109">MAX(IF(M3:M103&lt;0, M3:M103))</f>
        <v>0</v>
      </c>
      <c r="N109" s="28"/>
    </row>
    <row r="110" spans="1:16" x14ac:dyDescent="0.35">
      <c r="H110" s="3" t="s">
        <v>35</v>
      </c>
      <c r="I110" s="71" t="e">
        <f>I106+I108/(I109-I108)</f>
        <v>#DIV/0!</v>
      </c>
      <c r="J110" s="71" t="e">
        <f>J106+J108/(J109-J108)</f>
        <v>#DIV/0!</v>
      </c>
      <c r="K110" s="71" t="e">
        <f>K106+K108/(K109-K108)</f>
        <v>#DIV/0!</v>
      </c>
      <c r="L110" s="71" t="e">
        <f>L106+L108/(L109-L108)</f>
        <v>#DIV/0!</v>
      </c>
      <c r="M110" s="71" t="e">
        <f>M106+M108/(M109-M108)</f>
        <v>#DIV/0!</v>
      </c>
      <c r="N110" s="28"/>
      <c r="P110" s="17"/>
    </row>
  </sheetData>
  <sheetProtection algorithmName="SHA-512" hashValue="A4MHv6MYTwh3kOiFr7YjUggsZAqISvTHYopJCJ1DBQ6DwzlIJg9xzsXMfjULPn4CHOctZZf69gsiUSYw5AN+jg==" saltValue="aYKtV4HsRO6B54YHi0bzsA==" spinCount="100000" sheet="1" objects="1" scenarios="1" selectLockedCells="1"/>
  <mergeCells count="2">
    <mergeCell ref="A1:G1"/>
    <mergeCell ref="I1:L1"/>
  </mergeCells>
  <conditionalFormatting sqref="I3:L103 N3:N103">
    <cfRule type="colorScale" priority="6">
      <colorScale>
        <cfvo type="num" val="-10"/>
        <cfvo type="num" val="0"/>
        <cfvo type="num" val="10"/>
        <color theme="9" tint="0.39997558519241921"/>
        <color theme="9" tint="0.79998168889431442"/>
        <color theme="5" tint="0.79998168889431442"/>
      </colorScale>
    </cfRule>
  </conditionalFormatting>
  <conditionalFormatting sqref="I3:L103">
    <cfRule type="cellIs" dxfId="3" priority="5" operator="greaterThan">
      <formula>0</formula>
    </cfRule>
  </conditionalFormatting>
  <conditionalFormatting sqref="I3:L103">
    <cfRule type="cellIs" dxfId="2" priority="4" operator="lessThan">
      <formula>0</formula>
    </cfRule>
  </conditionalFormatting>
  <conditionalFormatting sqref="M3:M103">
    <cfRule type="cellIs" dxfId="1" priority="1" operator="lessThan">
      <formula>0</formula>
    </cfRule>
  </conditionalFormatting>
  <conditionalFormatting sqref="M3:M103">
    <cfRule type="colorScale" priority="3">
      <colorScale>
        <cfvo type="num" val="-10"/>
        <cfvo type="num" val="0"/>
        <cfvo type="num" val="10"/>
        <color theme="9" tint="0.39997558519241921"/>
        <color theme="9" tint="0.79998168889431442"/>
        <color theme="5" tint="0.79998168889431442"/>
      </colorScale>
    </cfRule>
  </conditionalFormatting>
  <conditionalFormatting sqref="M3:M103">
    <cfRule type="cellIs" dxfId="0" priority="2" operator="greaterThan">
      <formula>0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3CD41-8466-4B77-A761-D6B504F8ADF1}">
  <dimension ref="A1:E106"/>
  <sheetViews>
    <sheetView topLeftCell="D1" zoomScale="62" zoomScaleNormal="80" workbookViewId="0">
      <selection activeCell="M106" sqref="M106 M108:M109"/>
    </sheetView>
  </sheetViews>
  <sheetFormatPr baseColWidth="10" defaultRowHeight="14.5" x14ac:dyDescent="0.35"/>
  <cols>
    <col min="1" max="1" width="12.1796875" bestFit="1" customWidth="1"/>
    <col min="2" max="2" width="13.26953125" customWidth="1"/>
    <col min="3" max="3" width="11.1796875" bestFit="1" customWidth="1"/>
    <col min="4" max="4" width="13.1796875" customWidth="1"/>
  </cols>
  <sheetData>
    <row r="1" spans="1:5" s="9" customFormat="1" ht="15" thickBot="1" x14ac:dyDescent="0.4">
      <c r="A1" s="169" t="s">
        <v>69</v>
      </c>
      <c r="B1" s="170"/>
      <c r="C1" s="170"/>
      <c r="D1" s="170"/>
      <c r="E1" s="171"/>
    </row>
    <row r="2" spans="1:5" s="9" customFormat="1" x14ac:dyDescent="0.35">
      <c r="A2" s="12">
        <f>'Investment Parameters-Input'!C14</f>
        <v>0</v>
      </c>
      <c r="B2" s="12">
        <f>'Investment Parameters-Input'!D14</f>
        <v>0</v>
      </c>
      <c r="C2" s="12">
        <f>'Investment Parameters-Input'!E14</f>
        <v>0</v>
      </c>
      <c r="D2" s="12">
        <f>'Investment Parameters-Input'!F14</f>
        <v>0</v>
      </c>
      <c r="E2" s="12">
        <f>'Investment Parameters-Input'!G14</f>
        <v>0</v>
      </c>
    </row>
    <row r="3" spans="1:5" x14ac:dyDescent="0.35">
      <c r="A3" s="8">
        <f>Payback!I3</f>
        <v>0</v>
      </c>
      <c r="B3" s="8">
        <f>Payback!J3</f>
        <v>0</v>
      </c>
      <c r="C3" s="8">
        <f>Payback!K3</f>
        <v>0</v>
      </c>
      <c r="D3" s="8">
        <f>Payback!L3</f>
        <v>0</v>
      </c>
      <c r="E3" s="8">
        <f>Payback!M3</f>
        <v>0</v>
      </c>
    </row>
    <row r="4" spans="1:5" x14ac:dyDescent="0.35">
      <c r="A4" s="8">
        <f>Payback!I4</f>
        <v>0</v>
      </c>
      <c r="B4" s="8">
        <f>Payback!J4</f>
        <v>0</v>
      </c>
      <c r="C4" s="8">
        <f>Payback!K4</f>
        <v>0</v>
      </c>
      <c r="D4" s="8">
        <f>Payback!L4</f>
        <v>0</v>
      </c>
      <c r="E4" s="8">
        <f>Payback!M4</f>
        <v>0</v>
      </c>
    </row>
    <row r="5" spans="1:5" x14ac:dyDescent="0.35">
      <c r="A5" s="8">
        <f>Payback!I5</f>
        <v>0</v>
      </c>
      <c r="B5" s="8">
        <f>Payback!J5</f>
        <v>0</v>
      </c>
      <c r="C5" s="8">
        <f>Payback!K5</f>
        <v>0</v>
      </c>
      <c r="D5" s="8">
        <f>Payback!L5</f>
        <v>0</v>
      </c>
      <c r="E5" s="8">
        <f>Payback!M5</f>
        <v>0</v>
      </c>
    </row>
    <row r="6" spans="1:5" x14ac:dyDescent="0.35">
      <c r="A6" s="8">
        <f>Payback!I6</f>
        <v>0</v>
      </c>
      <c r="B6" s="8">
        <f>Payback!J6</f>
        <v>0</v>
      </c>
      <c r="C6" s="8">
        <f>Payback!K6</f>
        <v>0</v>
      </c>
      <c r="D6" s="8">
        <f>Payback!L6</f>
        <v>0</v>
      </c>
      <c r="E6" s="8">
        <f>Payback!M6</f>
        <v>0</v>
      </c>
    </row>
    <row r="7" spans="1:5" x14ac:dyDescent="0.35">
      <c r="A7" s="8">
        <f>Payback!I7</f>
        <v>0</v>
      </c>
      <c r="B7" s="8">
        <f>Payback!J7</f>
        <v>0</v>
      </c>
      <c r="C7" s="8">
        <f>Payback!K7</f>
        <v>0</v>
      </c>
      <c r="D7" s="8">
        <f>Payback!L7</f>
        <v>0</v>
      </c>
      <c r="E7" s="8">
        <f>Payback!M7</f>
        <v>0</v>
      </c>
    </row>
    <row r="8" spans="1:5" x14ac:dyDescent="0.35">
      <c r="A8" s="8">
        <f>Payback!I8</f>
        <v>0</v>
      </c>
      <c r="B8" s="8">
        <f>Payback!J8</f>
        <v>0</v>
      </c>
      <c r="C8" s="8">
        <f>Payback!K8</f>
        <v>0</v>
      </c>
      <c r="D8" s="8">
        <f>Payback!L8</f>
        <v>0</v>
      </c>
      <c r="E8" s="8">
        <f>Payback!M8</f>
        <v>0</v>
      </c>
    </row>
    <row r="9" spans="1:5" x14ac:dyDescent="0.35">
      <c r="A9" s="8">
        <f>Payback!I9</f>
        <v>0</v>
      </c>
      <c r="B9" s="8">
        <f>Payback!J9</f>
        <v>0</v>
      </c>
      <c r="C9" s="8">
        <f>Payback!K9</f>
        <v>0</v>
      </c>
      <c r="D9" s="8">
        <f>Payback!L9</f>
        <v>0</v>
      </c>
      <c r="E9" s="8">
        <f>Payback!M9</f>
        <v>0</v>
      </c>
    </row>
    <row r="10" spans="1:5" x14ac:dyDescent="0.35">
      <c r="A10" s="8">
        <f>Payback!I10</f>
        <v>0</v>
      </c>
      <c r="B10" s="8">
        <f>Payback!J10</f>
        <v>0</v>
      </c>
      <c r="C10" s="8">
        <f>Payback!K10</f>
        <v>0</v>
      </c>
      <c r="D10" s="8">
        <f>Payback!L10</f>
        <v>0</v>
      </c>
      <c r="E10" s="8">
        <f>Payback!M10</f>
        <v>0</v>
      </c>
    </row>
    <row r="11" spans="1:5" x14ac:dyDescent="0.35">
      <c r="A11" s="8">
        <f>Payback!I11</f>
        <v>0</v>
      </c>
      <c r="B11" s="8">
        <f>Payback!J11</f>
        <v>0</v>
      </c>
      <c r="C11" s="8">
        <f>Payback!K11</f>
        <v>0</v>
      </c>
      <c r="D11" s="8">
        <f>Payback!L11</f>
        <v>0</v>
      </c>
      <c r="E11" s="8">
        <f>Payback!M11</f>
        <v>0</v>
      </c>
    </row>
    <row r="12" spans="1:5" x14ac:dyDescent="0.35">
      <c r="A12" s="8">
        <f>Payback!I12</f>
        <v>0</v>
      </c>
      <c r="B12" s="8">
        <f>Payback!J12</f>
        <v>0</v>
      </c>
      <c r="C12" s="8">
        <f>Payback!K12</f>
        <v>0</v>
      </c>
      <c r="D12" s="8">
        <f>Payback!L12</f>
        <v>0</v>
      </c>
      <c r="E12" s="8">
        <f>Payback!M12</f>
        <v>0</v>
      </c>
    </row>
    <row r="13" spans="1:5" x14ac:dyDescent="0.35">
      <c r="A13" s="8">
        <f>Payback!I13</f>
        <v>0</v>
      </c>
      <c r="B13" s="8">
        <f>Payback!J13</f>
        <v>0</v>
      </c>
      <c r="C13" s="8">
        <f>Payback!K13</f>
        <v>0</v>
      </c>
      <c r="D13" s="8">
        <f>Payback!L13</f>
        <v>0</v>
      </c>
      <c r="E13" s="8">
        <f>Payback!M13</f>
        <v>0</v>
      </c>
    </row>
    <row r="14" spans="1:5" x14ac:dyDescent="0.35">
      <c r="A14" s="8">
        <f>Payback!I14</f>
        <v>0</v>
      </c>
      <c r="B14" s="8">
        <f>Payback!J14</f>
        <v>0</v>
      </c>
      <c r="C14" s="8">
        <f>Payback!K14</f>
        <v>0</v>
      </c>
      <c r="D14" s="8">
        <f>Payback!L14</f>
        <v>0</v>
      </c>
      <c r="E14" s="8">
        <f>Payback!M14</f>
        <v>0</v>
      </c>
    </row>
    <row r="15" spans="1:5" x14ac:dyDescent="0.35">
      <c r="A15" s="8">
        <f>Payback!I15</f>
        <v>0</v>
      </c>
      <c r="B15" s="8">
        <f>Payback!J15</f>
        <v>0</v>
      </c>
      <c r="C15" s="8">
        <f>Payback!K15</f>
        <v>0</v>
      </c>
      <c r="D15" s="8">
        <f>Payback!L15</f>
        <v>0</v>
      </c>
      <c r="E15" s="8">
        <f>Payback!M15</f>
        <v>0</v>
      </c>
    </row>
    <row r="16" spans="1:5" x14ac:dyDescent="0.35">
      <c r="A16" s="8">
        <f>Payback!I16</f>
        <v>0</v>
      </c>
      <c r="B16" s="8">
        <f>Payback!J16</f>
        <v>0</v>
      </c>
      <c r="C16" s="8">
        <f>Payback!K16</f>
        <v>0</v>
      </c>
      <c r="D16" s="8">
        <f>Payback!L16</f>
        <v>0</v>
      </c>
      <c r="E16" s="8">
        <f>Payback!M16</f>
        <v>0</v>
      </c>
    </row>
    <row r="17" spans="1:5" x14ac:dyDescent="0.35">
      <c r="A17" s="8">
        <f>Payback!I17</f>
        <v>0</v>
      </c>
      <c r="B17" s="8">
        <f>Payback!J17</f>
        <v>0</v>
      </c>
      <c r="C17" s="8">
        <f>Payback!K17</f>
        <v>0</v>
      </c>
      <c r="D17" s="8">
        <f>Payback!L17</f>
        <v>0</v>
      </c>
      <c r="E17" s="8">
        <f>Payback!M17</f>
        <v>0</v>
      </c>
    </row>
    <row r="18" spans="1:5" x14ac:dyDescent="0.35">
      <c r="A18" s="8">
        <f>Payback!I18</f>
        <v>0</v>
      </c>
      <c r="B18" s="8">
        <f>Payback!J18</f>
        <v>0</v>
      </c>
      <c r="C18" s="8">
        <f>Payback!K18</f>
        <v>0</v>
      </c>
      <c r="D18" s="8">
        <f>Payback!L18</f>
        <v>0</v>
      </c>
      <c r="E18" s="8">
        <f>Payback!M18</f>
        <v>0</v>
      </c>
    </row>
    <row r="19" spans="1:5" x14ac:dyDescent="0.35">
      <c r="A19" s="8">
        <f>Payback!I19</f>
        <v>0</v>
      </c>
      <c r="B19" s="8">
        <f>Payback!J19</f>
        <v>0</v>
      </c>
      <c r="C19" s="8">
        <f>Payback!K19</f>
        <v>0</v>
      </c>
      <c r="D19" s="8">
        <f>Payback!L19</f>
        <v>0</v>
      </c>
      <c r="E19" s="8">
        <f>Payback!M19</f>
        <v>0</v>
      </c>
    </row>
    <row r="20" spans="1:5" x14ac:dyDescent="0.35">
      <c r="A20" s="8">
        <f>Payback!I20</f>
        <v>0</v>
      </c>
      <c r="B20" s="8">
        <f>Payback!J20</f>
        <v>0</v>
      </c>
      <c r="C20" s="8">
        <f>Payback!K20</f>
        <v>0</v>
      </c>
      <c r="D20" s="8">
        <f>Payback!L20</f>
        <v>0</v>
      </c>
      <c r="E20" s="8">
        <f>Payback!M20</f>
        <v>0</v>
      </c>
    </row>
    <row r="21" spans="1:5" x14ac:dyDescent="0.35">
      <c r="A21" s="8">
        <f>Payback!I21</f>
        <v>0</v>
      </c>
      <c r="B21" s="8">
        <f>Payback!J21</f>
        <v>0</v>
      </c>
      <c r="C21" s="8">
        <f>Payback!K21</f>
        <v>0</v>
      </c>
      <c r="D21" s="8">
        <f>Payback!L21</f>
        <v>0</v>
      </c>
      <c r="E21" s="8">
        <f>Payback!M21</f>
        <v>0</v>
      </c>
    </row>
    <row r="22" spans="1:5" x14ac:dyDescent="0.35">
      <c r="A22" s="8">
        <f>Payback!I22</f>
        <v>0</v>
      </c>
      <c r="B22" s="8">
        <f>Payback!J22</f>
        <v>0</v>
      </c>
      <c r="C22" s="8">
        <f>Payback!K22</f>
        <v>0</v>
      </c>
      <c r="D22" s="8">
        <f>Payback!L22</f>
        <v>0</v>
      </c>
      <c r="E22" s="8">
        <f>Payback!M22</f>
        <v>0</v>
      </c>
    </row>
    <row r="23" spans="1:5" x14ac:dyDescent="0.35">
      <c r="A23" s="8">
        <f>Payback!I23</f>
        <v>0</v>
      </c>
      <c r="B23" s="8">
        <f>Payback!J23</f>
        <v>0</v>
      </c>
      <c r="C23" s="8">
        <f>Payback!K23</f>
        <v>0</v>
      </c>
      <c r="D23" s="8">
        <f>Payback!L23</f>
        <v>0</v>
      </c>
      <c r="E23" s="8">
        <f>Payback!M23</f>
        <v>0</v>
      </c>
    </row>
    <row r="24" spans="1:5" x14ac:dyDescent="0.35">
      <c r="A24" s="8">
        <f>Payback!I24</f>
        <v>0</v>
      </c>
      <c r="B24" s="8">
        <f>Payback!J24</f>
        <v>0</v>
      </c>
      <c r="C24" s="8">
        <f>Payback!K24</f>
        <v>0</v>
      </c>
      <c r="D24" s="8">
        <f>Payback!L24</f>
        <v>0</v>
      </c>
      <c r="E24" s="8">
        <f>Payback!M24</f>
        <v>0</v>
      </c>
    </row>
    <row r="25" spans="1:5" x14ac:dyDescent="0.35">
      <c r="A25" s="8">
        <f>Payback!I25</f>
        <v>0</v>
      </c>
      <c r="B25" s="8">
        <f>Payback!J25</f>
        <v>0</v>
      </c>
      <c r="C25" s="8">
        <f>Payback!K25</f>
        <v>0</v>
      </c>
      <c r="D25" s="8">
        <f>Payback!L25</f>
        <v>0</v>
      </c>
      <c r="E25" s="8">
        <f>Payback!M25</f>
        <v>0</v>
      </c>
    </row>
    <row r="26" spans="1:5" x14ac:dyDescent="0.35">
      <c r="A26" s="8">
        <f>Payback!I26</f>
        <v>0</v>
      </c>
      <c r="B26" s="8">
        <f>Payback!J26</f>
        <v>0</v>
      </c>
      <c r="C26" s="8">
        <f>Payback!K26</f>
        <v>0</v>
      </c>
      <c r="D26" s="8">
        <f>Payback!L26</f>
        <v>0</v>
      </c>
      <c r="E26" s="8">
        <f>Payback!M26</f>
        <v>0</v>
      </c>
    </row>
    <row r="27" spans="1:5" x14ac:dyDescent="0.35">
      <c r="A27" s="8">
        <f>Payback!I27</f>
        <v>0</v>
      </c>
      <c r="B27" s="8">
        <f>Payback!J27</f>
        <v>0</v>
      </c>
      <c r="C27" s="8">
        <f>Payback!K27</f>
        <v>0</v>
      </c>
      <c r="D27" s="8">
        <f>Payback!L27</f>
        <v>0</v>
      </c>
      <c r="E27" s="8">
        <f>Payback!M27</f>
        <v>0</v>
      </c>
    </row>
    <row r="28" spans="1:5" x14ac:dyDescent="0.35">
      <c r="A28" s="8">
        <f>Payback!I28</f>
        <v>0</v>
      </c>
      <c r="B28" s="8">
        <f>Payback!J28</f>
        <v>0</v>
      </c>
      <c r="C28" s="8">
        <f>Payback!K28</f>
        <v>0</v>
      </c>
      <c r="D28" s="8">
        <f>Payback!L28</f>
        <v>0</v>
      </c>
      <c r="E28" s="8">
        <f>Payback!M28</f>
        <v>0</v>
      </c>
    </row>
    <row r="29" spans="1:5" x14ac:dyDescent="0.35">
      <c r="A29" s="8">
        <f>Payback!I29</f>
        <v>0</v>
      </c>
      <c r="B29" s="8">
        <f>Payback!J29</f>
        <v>0</v>
      </c>
      <c r="C29" s="8">
        <f>Payback!K29</f>
        <v>0</v>
      </c>
      <c r="D29" s="8">
        <f>Payback!L29</f>
        <v>0</v>
      </c>
      <c r="E29" s="8">
        <f>Payback!M29</f>
        <v>0</v>
      </c>
    </row>
    <row r="30" spans="1:5" x14ac:dyDescent="0.35">
      <c r="A30" s="8">
        <f>Payback!I30</f>
        <v>0</v>
      </c>
      <c r="B30" s="8">
        <f>Payback!J30</f>
        <v>0</v>
      </c>
      <c r="C30" s="8">
        <f>Payback!K30</f>
        <v>0</v>
      </c>
      <c r="D30" s="8">
        <f>Payback!L30</f>
        <v>0</v>
      </c>
      <c r="E30" s="8">
        <f>Payback!M30</f>
        <v>0</v>
      </c>
    </row>
    <row r="31" spans="1:5" x14ac:dyDescent="0.35">
      <c r="A31" s="8">
        <f>Payback!I31</f>
        <v>0</v>
      </c>
      <c r="B31" s="8">
        <f>Payback!J31</f>
        <v>0</v>
      </c>
      <c r="C31" s="8">
        <f>Payback!K31</f>
        <v>0</v>
      </c>
      <c r="D31" s="8">
        <f>Payback!L31</f>
        <v>0</v>
      </c>
      <c r="E31" s="8">
        <f>Payback!M31</f>
        <v>0</v>
      </c>
    </row>
    <row r="32" spans="1:5" x14ac:dyDescent="0.35">
      <c r="A32" s="8">
        <f>Payback!I32</f>
        <v>0</v>
      </c>
      <c r="B32" s="8">
        <f>Payback!J32</f>
        <v>0</v>
      </c>
      <c r="C32" s="8">
        <f>Payback!K32</f>
        <v>0</v>
      </c>
      <c r="D32" s="8">
        <f>Payback!L32</f>
        <v>0</v>
      </c>
      <c r="E32" s="8">
        <f>Payback!M32</f>
        <v>0</v>
      </c>
    </row>
    <row r="33" spans="1:5" x14ac:dyDescent="0.35">
      <c r="A33" s="8">
        <f>Payback!I33</f>
        <v>0</v>
      </c>
      <c r="B33" s="8">
        <f>Payback!J33</f>
        <v>0</v>
      </c>
      <c r="C33" s="8">
        <f>Payback!K33</f>
        <v>0</v>
      </c>
      <c r="D33" s="8">
        <f>Payback!L33</f>
        <v>0</v>
      </c>
      <c r="E33" s="8">
        <f>Payback!M33</f>
        <v>0</v>
      </c>
    </row>
    <row r="34" spans="1:5" x14ac:dyDescent="0.35">
      <c r="A34" s="8">
        <f>Payback!I34</f>
        <v>0</v>
      </c>
      <c r="B34" s="8">
        <f>Payback!J34</f>
        <v>0</v>
      </c>
      <c r="C34" s="8">
        <f>Payback!K34</f>
        <v>0</v>
      </c>
      <c r="D34" s="8">
        <f>Payback!L34</f>
        <v>0</v>
      </c>
      <c r="E34" s="8">
        <f>Payback!M34</f>
        <v>0</v>
      </c>
    </row>
    <row r="35" spans="1:5" x14ac:dyDescent="0.35">
      <c r="A35" s="8">
        <f>Payback!I35</f>
        <v>0</v>
      </c>
      <c r="B35" s="8">
        <f>Payback!J35</f>
        <v>0</v>
      </c>
      <c r="C35" s="8">
        <f>Payback!K35</f>
        <v>0</v>
      </c>
      <c r="D35" s="8">
        <f>Payback!L35</f>
        <v>0</v>
      </c>
      <c r="E35" s="8">
        <f>Payback!M35</f>
        <v>0</v>
      </c>
    </row>
    <row r="36" spans="1:5" x14ac:dyDescent="0.35">
      <c r="A36" s="8">
        <f>Payback!I36</f>
        <v>0</v>
      </c>
      <c r="B36" s="8">
        <f>Payback!J36</f>
        <v>0</v>
      </c>
      <c r="C36" s="8">
        <f>Payback!K36</f>
        <v>0</v>
      </c>
      <c r="D36" s="8">
        <f>Payback!L36</f>
        <v>0</v>
      </c>
      <c r="E36" s="8">
        <f>Payback!M36</f>
        <v>0</v>
      </c>
    </row>
    <row r="37" spans="1:5" x14ac:dyDescent="0.35">
      <c r="A37" s="8">
        <f>Payback!I37</f>
        <v>0</v>
      </c>
      <c r="B37" s="8">
        <f>Payback!J37</f>
        <v>0</v>
      </c>
      <c r="C37" s="8">
        <f>Payback!K37</f>
        <v>0</v>
      </c>
      <c r="D37" s="8">
        <f>Payback!L37</f>
        <v>0</v>
      </c>
      <c r="E37" s="8">
        <f>Payback!M37</f>
        <v>0</v>
      </c>
    </row>
    <row r="38" spans="1:5" x14ac:dyDescent="0.35">
      <c r="A38" s="8">
        <f>Payback!I38</f>
        <v>0</v>
      </c>
      <c r="B38" s="8">
        <f>Payback!J38</f>
        <v>0</v>
      </c>
      <c r="C38" s="8">
        <f>Payback!K38</f>
        <v>0</v>
      </c>
      <c r="D38" s="8">
        <f>Payback!L38</f>
        <v>0</v>
      </c>
      <c r="E38" s="8">
        <f>Payback!M38</f>
        <v>0</v>
      </c>
    </row>
    <row r="39" spans="1:5" x14ac:dyDescent="0.35">
      <c r="A39" s="8">
        <f>Payback!I39</f>
        <v>0</v>
      </c>
      <c r="B39" s="8">
        <f>Payback!J39</f>
        <v>0</v>
      </c>
      <c r="C39" s="8">
        <f>Payback!K39</f>
        <v>0</v>
      </c>
      <c r="D39" s="8">
        <f>Payback!L39</f>
        <v>0</v>
      </c>
      <c r="E39" s="8">
        <f>Payback!M39</f>
        <v>0</v>
      </c>
    </row>
    <row r="40" spans="1:5" x14ac:dyDescent="0.35">
      <c r="A40" s="8">
        <f>Payback!I40</f>
        <v>0</v>
      </c>
      <c r="B40" s="8">
        <f>Payback!J40</f>
        <v>0</v>
      </c>
      <c r="C40" s="8">
        <f>Payback!K40</f>
        <v>0</v>
      </c>
      <c r="D40" s="8">
        <f>Payback!L40</f>
        <v>0</v>
      </c>
      <c r="E40" s="8">
        <f>Payback!M40</f>
        <v>0</v>
      </c>
    </row>
    <row r="41" spans="1:5" x14ac:dyDescent="0.35">
      <c r="A41" s="8">
        <f>Payback!I41</f>
        <v>0</v>
      </c>
      <c r="B41" s="8">
        <f>Payback!J41</f>
        <v>0</v>
      </c>
      <c r="C41" s="8">
        <f>Payback!K41</f>
        <v>0</v>
      </c>
      <c r="D41" s="8">
        <f>Payback!L41</f>
        <v>0</v>
      </c>
      <c r="E41" s="8">
        <f>Payback!M41</f>
        <v>0</v>
      </c>
    </row>
    <row r="42" spans="1:5" x14ac:dyDescent="0.35">
      <c r="A42" s="8">
        <f>Payback!I42</f>
        <v>0</v>
      </c>
      <c r="B42" s="8">
        <f>Payback!J42</f>
        <v>0</v>
      </c>
      <c r="C42" s="8">
        <f>Payback!K42</f>
        <v>0</v>
      </c>
      <c r="D42" s="8">
        <f>Payback!L42</f>
        <v>0</v>
      </c>
      <c r="E42" s="8">
        <f>Payback!M42</f>
        <v>0</v>
      </c>
    </row>
    <row r="43" spans="1:5" x14ac:dyDescent="0.35">
      <c r="A43" s="8">
        <f>Payback!I43</f>
        <v>0</v>
      </c>
      <c r="B43" s="8">
        <f>Payback!J43</f>
        <v>0</v>
      </c>
      <c r="C43" s="8">
        <f>Payback!K43</f>
        <v>0</v>
      </c>
      <c r="D43" s="8">
        <f>Payback!L43</f>
        <v>0</v>
      </c>
      <c r="E43" s="8">
        <f>Payback!M43</f>
        <v>0</v>
      </c>
    </row>
    <row r="44" spans="1:5" x14ac:dyDescent="0.35">
      <c r="A44" s="8">
        <f>Payback!I44</f>
        <v>0</v>
      </c>
      <c r="B44" s="8">
        <f>Payback!J44</f>
        <v>0</v>
      </c>
      <c r="C44" s="8">
        <f>Payback!K44</f>
        <v>0</v>
      </c>
      <c r="D44" s="8">
        <f>Payback!L44</f>
        <v>0</v>
      </c>
      <c r="E44" s="8">
        <f>Payback!M44</f>
        <v>0</v>
      </c>
    </row>
    <row r="45" spans="1:5" x14ac:dyDescent="0.35">
      <c r="A45" s="8">
        <f>Payback!I45</f>
        <v>0</v>
      </c>
      <c r="B45" s="8">
        <f>Payback!J45</f>
        <v>0</v>
      </c>
      <c r="C45" s="8">
        <f>Payback!K45</f>
        <v>0</v>
      </c>
      <c r="D45" s="8">
        <f>Payback!L45</f>
        <v>0</v>
      </c>
      <c r="E45" s="8">
        <f>Payback!M45</f>
        <v>0</v>
      </c>
    </row>
    <row r="46" spans="1:5" x14ac:dyDescent="0.35">
      <c r="A46" s="8">
        <f>Payback!I46</f>
        <v>0</v>
      </c>
      <c r="B46" s="8">
        <f>Payback!J46</f>
        <v>0</v>
      </c>
      <c r="C46" s="8">
        <f>Payback!K46</f>
        <v>0</v>
      </c>
      <c r="D46" s="8">
        <f>Payback!L46</f>
        <v>0</v>
      </c>
      <c r="E46" s="8">
        <f>Payback!M46</f>
        <v>0</v>
      </c>
    </row>
    <row r="47" spans="1:5" x14ac:dyDescent="0.35">
      <c r="A47" s="8">
        <f>Payback!I47</f>
        <v>0</v>
      </c>
      <c r="B47" s="8">
        <f>Payback!J47</f>
        <v>0</v>
      </c>
      <c r="C47" s="8">
        <f>Payback!K47</f>
        <v>0</v>
      </c>
      <c r="D47" s="8">
        <f>Payback!L47</f>
        <v>0</v>
      </c>
      <c r="E47" s="8">
        <f>Payback!M47</f>
        <v>0</v>
      </c>
    </row>
    <row r="48" spans="1:5" x14ac:dyDescent="0.35">
      <c r="A48" s="8">
        <f>Payback!I48</f>
        <v>0</v>
      </c>
      <c r="B48" s="8">
        <f>Payback!J48</f>
        <v>0</v>
      </c>
      <c r="C48" s="8">
        <f>Payback!K48</f>
        <v>0</v>
      </c>
      <c r="D48" s="8">
        <f>Payback!L48</f>
        <v>0</v>
      </c>
      <c r="E48" s="8">
        <f>Payback!M48</f>
        <v>0</v>
      </c>
    </row>
    <row r="49" spans="1:5" x14ac:dyDescent="0.35">
      <c r="A49" s="8">
        <f>Payback!I49</f>
        <v>0</v>
      </c>
      <c r="B49" s="8">
        <f>Payback!J49</f>
        <v>0</v>
      </c>
      <c r="C49" s="8">
        <f>Payback!K49</f>
        <v>0</v>
      </c>
      <c r="D49" s="8">
        <f>Payback!L49</f>
        <v>0</v>
      </c>
      <c r="E49" s="8">
        <f>Payback!M49</f>
        <v>0</v>
      </c>
    </row>
    <row r="50" spans="1:5" x14ac:dyDescent="0.35">
      <c r="A50" s="8">
        <f>Payback!I50</f>
        <v>0</v>
      </c>
      <c r="B50" s="8">
        <f>Payback!J50</f>
        <v>0</v>
      </c>
      <c r="C50" s="8">
        <f>Payback!K50</f>
        <v>0</v>
      </c>
      <c r="D50" s="8">
        <f>Payback!L50</f>
        <v>0</v>
      </c>
      <c r="E50" s="8">
        <f>Payback!M50</f>
        <v>0</v>
      </c>
    </row>
    <row r="51" spans="1:5" x14ac:dyDescent="0.35">
      <c r="A51" s="8">
        <f>Payback!I51</f>
        <v>0</v>
      </c>
      <c r="B51" s="8">
        <f>Payback!J51</f>
        <v>0</v>
      </c>
      <c r="C51" s="8">
        <f>Payback!K51</f>
        <v>0</v>
      </c>
      <c r="D51" s="8">
        <f>Payback!L51</f>
        <v>0</v>
      </c>
      <c r="E51" s="8">
        <f>Payback!M51</f>
        <v>0</v>
      </c>
    </row>
    <row r="52" spans="1:5" x14ac:dyDescent="0.35">
      <c r="A52" s="8">
        <f>Payback!I52</f>
        <v>0</v>
      </c>
      <c r="B52" s="8">
        <f>Payback!J52</f>
        <v>0</v>
      </c>
      <c r="C52" s="8">
        <f>Payback!K52</f>
        <v>0</v>
      </c>
      <c r="D52" s="8">
        <f>Payback!L52</f>
        <v>0</v>
      </c>
      <c r="E52" s="8">
        <f>Payback!M52</f>
        <v>0</v>
      </c>
    </row>
    <row r="53" spans="1:5" x14ac:dyDescent="0.35">
      <c r="A53" s="8">
        <f>Payback!I53</f>
        <v>0</v>
      </c>
      <c r="B53" s="8">
        <f>Payback!J53</f>
        <v>0</v>
      </c>
      <c r="C53" s="8">
        <f>Payback!K53</f>
        <v>0</v>
      </c>
      <c r="D53" s="8">
        <f>Payback!L53</f>
        <v>0</v>
      </c>
      <c r="E53" s="8">
        <f>Payback!M53</f>
        <v>0</v>
      </c>
    </row>
    <row r="54" spans="1:5" x14ac:dyDescent="0.35">
      <c r="A54" s="8">
        <f>Payback!I54</f>
        <v>0</v>
      </c>
      <c r="B54" s="8">
        <f>Payback!J54</f>
        <v>0</v>
      </c>
      <c r="C54" s="8">
        <f>Payback!K54</f>
        <v>0</v>
      </c>
      <c r="D54" s="8">
        <f>Payback!L54</f>
        <v>0</v>
      </c>
      <c r="E54" s="8">
        <f>Payback!M54</f>
        <v>0</v>
      </c>
    </row>
    <row r="55" spans="1:5" x14ac:dyDescent="0.35">
      <c r="A55" s="8">
        <f>Payback!I55</f>
        <v>0</v>
      </c>
      <c r="B55" s="8">
        <f>Payback!J55</f>
        <v>0</v>
      </c>
      <c r="C55" s="8">
        <f>Payback!K55</f>
        <v>0</v>
      </c>
      <c r="D55" s="8">
        <f>Payback!L55</f>
        <v>0</v>
      </c>
      <c r="E55" s="8">
        <f>Payback!M55</f>
        <v>0</v>
      </c>
    </row>
    <row r="56" spans="1:5" x14ac:dyDescent="0.35">
      <c r="A56" s="8">
        <f>Payback!I56</f>
        <v>0</v>
      </c>
      <c r="B56" s="8">
        <f>Payback!J56</f>
        <v>0</v>
      </c>
      <c r="C56" s="8">
        <f>Payback!K56</f>
        <v>0</v>
      </c>
      <c r="D56" s="8">
        <f>Payback!L56</f>
        <v>0</v>
      </c>
      <c r="E56" s="8">
        <f>Payback!M56</f>
        <v>0</v>
      </c>
    </row>
    <row r="57" spans="1:5" x14ac:dyDescent="0.35">
      <c r="A57" s="8">
        <f>Payback!I57</f>
        <v>0</v>
      </c>
      <c r="B57" s="8">
        <f>Payback!J57</f>
        <v>0</v>
      </c>
      <c r="C57" s="8">
        <f>Payback!K57</f>
        <v>0</v>
      </c>
      <c r="D57" s="8">
        <f>Payback!L57</f>
        <v>0</v>
      </c>
      <c r="E57" s="8">
        <f>Payback!M57</f>
        <v>0</v>
      </c>
    </row>
    <row r="58" spans="1:5" x14ac:dyDescent="0.35">
      <c r="A58" s="8">
        <f>Payback!I58</f>
        <v>0</v>
      </c>
      <c r="B58" s="8">
        <f>Payback!J58</f>
        <v>0</v>
      </c>
      <c r="C58" s="8">
        <f>Payback!K58</f>
        <v>0</v>
      </c>
      <c r="D58" s="8">
        <f>Payback!L58</f>
        <v>0</v>
      </c>
      <c r="E58" s="8">
        <f>Payback!M58</f>
        <v>0</v>
      </c>
    </row>
    <row r="59" spans="1:5" x14ac:dyDescent="0.35">
      <c r="A59" s="8">
        <f>Payback!I59</f>
        <v>0</v>
      </c>
      <c r="B59" s="8">
        <f>Payback!J59</f>
        <v>0</v>
      </c>
      <c r="C59" s="8">
        <f>Payback!K59</f>
        <v>0</v>
      </c>
      <c r="D59" s="8">
        <f>Payback!L59</f>
        <v>0</v>
      </c>
      <c r="E59" s="8">
        <f>Payback!M59</f>
        <v>0</v>
      </c>
    </row>
    <row r="60" spans="1:5" x14ac:dyDescent="0.35">
      <c r="A60" s="8">
        <f>Payback!I60</f>
        <v>0</v>
      </c>
      <c r="B60" s="8">
        <f>Payback!J60</f>
        <v>0</v>
      </c>
      <c r="C60" s="8">
        <f>Payback!K60</f>
        <v>0</v>
      </c>
      <c r="D60" s="8">
        <f>Payback!L60</f>
        <v>0</v>
      </c>
      <c r="E60" s="8">
        <f>Payback!M60</f>
        <v>0</v>
      </c>
    </row>
    <row r="61" spans="1:5" x14ac:dyDescent="0.35">
      <c r="A61" s="8">
        <f>Payback!I61</f>
        <v>0</v>
      </c>
      <c r="B61" s="8">
        <f>Payback!J61</f>
        <v>0</v>
      </c>
      <c r="C61" s="8">
        <f>Payback!K61</f>
        <v>0</v>
      </c>
      <c r="D61" s="8">
        <f>Payback!L61</f>
        <v>0</v>
      </c>
      <c r="E61" s="8">
        <f>Payback!M61</f>
        <v>0</v>
      </c>
    </row>
    <row r="62" spans="1:5" x14ac:dyDescent="0.35">
      <c r="A62" s="8">
        <f>Payback!I62</f>
        <v>0</v>
      </c>
      <c r="B62" s="8">
        <f>Payback!J62</f>
        <v>0</v>
      </c>
      <c r="C62" s="8">
        <f>Payback!K62</f>
        <v>0</v>
      </c>
      <c r="D62" s="8">
        <f>Payback!L62</f>
        <v>0</v>
      </c>
      <c r="E62" s="8">
        <f>Payback!M62</f>
        <v>0</v>
      </c>
    </row>
    <row r="63" spans="1:5" x14ac:dyDescent="0.35">
      <c r="A63" s="8">
        <f>Payback!I63</f>
        <v>0</v>
      </c>
      <c r="B63" s="8">
        <f>Payback!J63</f>
        <v>0</v>
      </c>
      <c r="C63" s="8">
        <f>Payback!K63</f>
        <v>0</v>
      </c>
      <c r="D63" s="8">
        <f>Payback!L63</f>
        <v>0</v>
      </c>
      <c r="E63" s="8">
        <f>Payback!M63</f>
        <v>0</v>
      </c>
    </row>
    <row r="64" spans="1:5" x14ac:dyDescent="0.35">
      <c r="A64" s="8">
        <f>Payback!I64</f>
        <v>0</v>
      </c>
      <c r="B64" s="8">
        <f>Payback!J64</f>
        <v>0</v>
      </c>
      <c r="C64" s="8">
        <f>Payback!K64</f>
        <v>0</v>
      </c>
      <c r="D64" s="8">
        <f>Payback!L64</f>
        <v>0</v>
      </c>
      <c r="E64" s="8">
        <f>Payback!M64</f>
        <v>0</v>
      </c>
    </row>
    <row r="65" spans="1:5" x14ac:dyDescent="0.35">
      <c r="A65" s="8">
        <f>Payback!I65</f>
        <v>0</v>
      </c>
      <c r="B65" s="8">
        <f>Payback!J65</f>
        <v>0</v>
      </c>
      <c r="C65" s="8">
        <f>Payback!K65</f>
        <v>0</v>
      </c>
      <c r="D65" s="8">
        <f>Payback!L65</f>
        <v>0</v>
      </c>
      <c r="E65" s="8">
        <f>Payback!M65</f>
        <v>0</v>
      </c>
    </row>
    <row r="66" spans="1:5" x14ac:dyDescent="0.35">
      <c r="A66" s="8">
        <f>Payback!I66</f>
        <v>0</v>
      </c>
      <c r="B66" s="8">
        <f>Payback!J66</f>
        <v>0</v>
      </c>
      <c r="C66" s="8">
        <f>Payback!K66</f>
        <v>0</v>
      </c>
      <c r="D66" s="8">
        <f>Payback!L66</f>
        <v>0</v>
      </c>
      <c r="E66" s="8">
        <f>Payback!M66</f>
        <v>0</v>
      </c>
    </row>
    <row r="67" spans="1:5" x14ac:dyDescent="0.35">
      <c r="A67" s="8">
        <f>Payback!I67</f>
        <v>0</v>
      </c>
      <c r="B67" s="8">
        <f>Payback!J67</f>
        <v>0</v>
      </c>
      <c r="C67" s="8">
        <f>Payback!K67</f>
        <v>0</v>
      </c>
      <c r="D67" s="8">
        <f>Payback!L67</f>
        <v>0</v>
      </c>
      <c r="E67" s="8">
        <f>Payback!M67</f>
        <v>0</v>
      </c>
    </row>
    <row r="68" spans="1:5" x14ac:dyDescent="0.35">
      <c r="A68" s="8">
        <f>Payback!I68</f>
        <v>0</v>
      </c>
      <c r="B68" s="8">
        <f>Payback!J68</f>
        <v>0</v>
      </c>
      <c r="C68" s="8">
        <f>Payback!K68</f>
        <v>0</v>
      </c>
      <c r="D68" s="8">
        <f>Payback!L68</f>
        <v>0</v>
      </c>
      <c r="E68" s="8">
        <f>Payback!M68</f>
        <v>0</v>
      </c>
    </row>
    <row r="69" spans="1:5" x14ac:dyDescent="0.35">
      <c r="A69" s="8">
        <f>Payback!I69</f>
        <v>0</v>
      </c>
      <c r="B69" s="8">
        <f>Payback!J69</f>
        <v>0</v>
      </c>
      <c r="C69" s="8">
        <f>Payback!K69</f>
        <v>0</v>
      </c>
      <c r="D69" s="8">
        <f>Payback!L69</f>
        <v>0</v>
      </c>
      <c r="E69" s="8">
        <f>Payback!M69</f>
        <v>0</v>
      </c>
    </row>
    <row r="70" spans="1:5" x14ac:dyDescent="0.35">
      <c r="A70" s="8">
        <f>Payback!I70</f>
        <v>0</v>
      </c>
      <c r="B70" s="8">
        <f>Payback!J70</f>
        <v>0</v>
      </c>
      <c r="C70" s="8">
        <f>Payback!K70</f>
        <v>0</v>
      </c>
      <c r="D70" s="8">
        <f>Payback!L70</f>
        <v>0</v>
      </c>
      <c r="E70" s="8">
        <f>Payback!M70</f>
        <v>0</v>
      </c>
    </row>
    <row r="71" spans="1:5" x14ac:dyDescent="0.35">
      <c r="A71" s="8">
        <f>Payback!I71</f>
        <v>0</v>
      </c>
      <c r="B71" s="8">
        <f>Payback!J71</f>
        <v>0</v>
      </c>
      <c r="C71" s="8">
        <f>Payback!K71</f>
        <v>0</v>
      </c>
      <c r="D71" s="8">
        <f>Payback!L71</f>
        <v>0</v>
      </c>
      <c r="E71" s="8">
        <f>Payback!M71</f>
        <v>0</v>
      </c>
    </row>
    <row r="72" spans="1:5" x14ac:dyDescent="0.35">
      <c r="A72" s="8">
        <f>Payback!I72</f>
        <v>0</v>
      </c>
      <c r="B72" s="8">
        <f>Payback!J72</f>
        <v>0</v>
      </c>
      <c r="C72" s="8">
        <f>Payback!K72</f>
        <v>0</v>
      </c>
      <c r="D72" s="8">
        <f>Payback!L72</f>
        <v>0</v>
      </c>
      <c r="E72" s="8">
        <f>Payback!M72</f>
        <v>0</v>
      </c>
    </row>
    <row r="73" spans="1:5" x14ac:dyDescent="0.35">
      <c r="A73" s="8">
        <f>Payback!I73</f>
        <v>0</v>
      </c>
      <c r="B73" s="8">
        <f>Payback!J73</f>
        <v>0</v>
      </c>
      <c r="C73" s="8">
        <f>Payback!K73</f>
        <v>0</v>
      </c>
      <c r="D73" s="8">
        <f>Payback!L73</f>
        <v>0</v>
      </c>
      <c r="E73" s="8">
        <f>Payback!M73</f>
        <v>0</v>
      </c>
    </row>
    <row r="74" spans="1:5" x14ac:dyDescent="0.35">
      <c r="A74" s="8">
        <f>Payback!I74</f>
        <v>0</v>
      </c>
      <c r="B74" s="8">
        <f>Payback!J74</f>
        <v>0</v>
      </c>
      <c r="C74" s="8">
        <f>Payback!K74</f>
        <v>0</v>
      </c>
      <c r="D74" s="8">
        <f>Payback!L74</f>
        <v>0</v>
      </c>
      <c r="E74" s="8">
        <f>Payback!M74</f>
        <v>0</v>
      </c>
    </row>
    <row r="75" spans="1:5" x14ac:dyDescent="0.35">
      <c r="A75" s="8">
        <f>Payback!I75</f>
        <v>0</v>
      </c>
      <c r="B75" s="8">
        <f>Payback!J75</f>
        <v>0</v>
      </c>
      <c r="C75" s="8">
        <f>Payback!K75</f>
        <v>0</v>
      </c>
      <c r="D75" s="8">
        <f>Payback!L75</f>
        <v>0</v>
      </c>
      <c r="E75" s="8">
        <f>Payback!M75</f>
        <v>0</v>
      </c>
    </row>
    <row r="76" spans="1:5" x14ac:dyDescent="0.35">
      <c r="A76" s="8">
        <f>Payback!I76</f>
        <v>0</v>
      </c>
      <c r="B76" s="8">
        <f>Payback!J76</f>
        <v>0</v>
      </c>
      <c r="C76" s="8">
        <f>Payback!K76</f>
        <v>0</v>
      </c>
      <c r="D76" s="8">
        <f>Payback!L76</f>
        <v>0</v>
      </c>
      <c r="E76" s="8">
        <f>Payback!M76</f>
        <v>0</v>
      </c>
    </row>
    <row r="77" spans="1:5" x14ac:dyDescent="0.35">
      <c r="A77" s="8">
        <f>Payback!I77</f>
        <v>0</v>
      </c>
      <c r="B77" s="8">
        <f>Payback!J77</f>
        <v>0</v>
      </c>
      <c r="C77" s="8">
        <f>Payback!K77</f>
        <v>0</v>
      </c>
      <c r="D77" s="8">
        <f>Payback!L77</f>
        <v>0</v>
      </c>
      <c r="E77" s="8">
        <f>Payback!M77</f>
        <v>0</v>
      </c>
    </row>
    <row r="78" spans="1:5" x14ac:dyDescent="0.35">
      <c r="A78" s="8">
        <f>Payback!I78</f>
        <v>0</v>
      </c>
      <c r="B78" s="8">
        <f>Payback!J78</f>
        <v>0</v>
      </c>
      <c r="C78" s="8">
        <f>Payback!K78</f>
        <v>0</v>
      </c>
      <c r="D78" s="8">
        <f>Payback!L78</f>
        <v>0</v>
      </c>
      <c r="E78" s="8">
        <f>Payback!M78</f>
        <v>0</v>
      </c>
    </row>
    <row r="79" spans="1:5" x14ac:dyDescent="0.35">
      <c r="A79" s="8">
        <f>Payback!I79</f>
        <v>0</v>
      </c>
      <c r="B79" s="8">
        <f>Payback!J79</f>
        <v>0</v>
      </c>
      <c r="C79" s="8">
        <f>Payback!K79</f>
        <v>0</v>
      </c>
      <c r="D79" s="8">
        <f>Payback!L79</f>
        <v>0</v>
      </c>
      <c r="E79" s="8">
        <f>Payback!M79</f>
        <v>0</v>
      </c>
    </row>
    <row r="80" spans="1:5" x14ac:dyDescent="0.35">
      <c r="A80" s="8">
        <f>Payback!I80</f>
        <v>0</v>
      </c>
      <c r="B80" s="8">
        <f>Payback!J80</f>
        <v>0</v>
      </c>
      <c r="C80" s="8">
        <f>Payback!K80</f>
        <v>0</v>
      </c>
      <c r="D80" s="8">
        <f>Payback!L80</f>
        <v>0</v>
      </c>
      <c r="E80" s="8">
        <f>Payback!M80</f>
        <v>0</v>
      </c>
    </row>
    <row r="81" spans="1:5" x14ac:dyDescent="0.35">
      <c r="A81" s="8">
        <f>Payback!I81</f>
        <v>0</v>
      </c>
      <c r="B81" s="8">
        <f>Payback!J81</f>
        <v>0</v>
      </c>
      <c r="C81" s="8">
        <f>Payback!K81</f>
        <v>0</v>
      </c>
      <c r="D81" s="8">
        <f>Payback!L81</f>
        <v>0</v>
      </c>
      <c r="E81" s="8">
        <f>Payback!M81</f>
        <v>0</v>
      </c>
    </row>
    <row r="82" spans="1:5" x14ac:dyDescent="0.35">
      <c r="A82" s="8">
        <f>Payback!I82</f>
        <v>0</v>
      </c>
      <c r="B82" s="8">
        <f>Payback!J82</f>
        <v>0</v>
      </c>
      <c r="C82" s="8">
        <f>Payback!K82</f>
        <v>0</v>
      </c>
      <c r="D82" s="8">
        <f>Payback!L82</f>
        <v>0</v>
      </c>
      <c r="E82" s="8">
        <f>Payback!M82</f>
        <v>0</v>
      </c>
    </row>
    <row r="83" spans="1:5" x14ac:dyDescent="0.35">
      <c r="A83" s="8">
        <f>Payback!I83</f>
        <v>0</v>
      </c>
      <c r="B83" s="8">
        <f>Payback!J83</f>
        <v>0</v>
      </c>
      <c r="C83" s="8">
        <f>Payback!K83</f>
        <v>0</v>
      </c>
      <c r="D83" s="8">
        <f>Payback!L83</f>
        <v>0</v>
      </c>
      <c r="E83" s="8">
        <f>Payback!M83</f>
        <v>0</v>
      </c>
    </row>
    <row r="84" spans="1:5" x14ac:dyDescent="0.35">
      <c r="A84" s="8">
        <f>Payback!I84</f>
        <v>0</v>
      </c>
      <c r="B84" s="8">
        <f>Payback!J84</f>
        <v>0</v>
      </c>
      <c r="C84" s="8">
        <f>Payback!K84</f>
        <v>0</v>
      </c>
      <c r="D84" s="8">
        <f>Payback!L84</f>
        <v>0</v>
      </c>
      <c r="E84" s="8">
        <f>Payback!M84</f>
        <v>0</v>
      </c>
    </row>
    <row r="85" spans="1:5" x14ac:dyDescent="0.35">
      <c r="A85" s="8">
        <f>Payback!I85</f>
        <v>0</v>
      </c>
      <c r="B85" s="8">
        <f>Payback!J85</f>
        <v>0</v>
      </c>
      <c r="C85" s="8">
        <f>Payback!K85</f>
        <v>0</v>
      </c>
      <c r="D85" s="8">
        <f>Payback!L85</f>
        <v>0</v>
      </c>
      <c r="E85" s="8">
        <f>Payback!M85</f>
        <v>0</v>
      </c>
    </row>
    <row r="86" spans="1:5" x14ac:dyDescent="0.35">
      <c r="A86" s="8">
        <f>Payback!I86</f>
        <v>0</v>
      </c>
      <c r="B86" s="8">
        <f>Payback!J86</f>
        <v>0</v>
      </c>
      <c r="C86" s="8">
        <f>Payback!K86</f>
        <v>0</v>
      </c>
      <c r="D86" s="8">
        <f>Payback!L86</f>
        <v>0</v>
      </c>
      <c r="E86" s="8">
        <f>Payback!M86</f>
        <v>0</v>
      </c>
    </row>
    <row r="87" spans="1:5" x14ac:dyDescent="0.35">
      <c r="A87" s="8">
        <f>Payback!I87</f>
        <v>0</v>
      </c>
      <c r="B87" s="8">
        <f>Payback!J87</f>
        <v>0</v>
      </c>
      <c r="C87" s="8">
        <f>Payback!K87</f>
        <v>0</v>
      </c>
      <c r="D87" s="8">
        <f>Payback!L87</f>
        <v>0</v>
      </c>
      <c r="E87" s="8">
        <f>Payback!M87</f>
        <v>0</v>
      </c>
    </row>
    <row r="88" spans="1:5" x14ac:dyDescent="0.35">
      <c r="A88" s="8">
        <f>Payback!I88</f>
        <v>0</v>
      </c>
      <c r="B88" s="8">
        <f>Payback!J88</f>
        <v>0</v>
      </c>
      <c r="C88" s="8">
        <f>Payback!K88</f>
        <v>0</v>
      </c>
      <c r="D88" s="8">
        <f>Payback!L88</f>
        <v>0</v>
      </c>
      <c r="E88" s="8">
        <f>Payback!M88</f>
        <v>0</v>
      </c>
    </row>
    <row r="89" spans="1:5" x14ac:dyDescent="0.35">
      <c r="A89" s="8">
        <f>Payback!I89</f>
        <v>0</v>
      </c>
      <c r="B89" s="8">
        <f>Payback!J89</f>
        <v>0</v>
      </c>
      <c r="C89" s="8">
        <f>Payback!K89</f>
        <v>0</v>
      </c>
      <c r="D89" s="8">
        <f>Payback!L89</f>
        <v>0</v>
      </c>
      <c r="E89" s="8">
        <f>Payback!M89</f>
        <v>0</v>
      </c>
    </row>
    <row r="90" spans="1:5" x14ac:dyDescent="0.35">
      <c r="A90" s="8">
        <f>Payback!I90</f>
        <v>0</v>
      </c>
      <c r="B90" s="8">
        <f>Payback!J90</f>
        <v>0</v>
      </c>
      <c r="C90" s="8">
        <f>Payback!K90</f>
        <v>0</v>
      </c>
      <c r="D90" s="8">
        <f>Payback!L90</f>
        <v>0</v>
      </c>
      <c r="E90" s="8">
        <f>Payback!M90</f>
        <v>0</v>
      </c>
    </row>
    <row r="91" spans="1:5" x14ac:dyDescent="0.35">
      <c r="A91" s="8">
        <f>Payback!I91</f>
        <v>0</v>
      </c>
      <c r="B91" s="8">
        <f>Payback!J91</f>
        <v>0</v>
      </c>
      <c r="C91" s="8">
        <f>Payback!K91</f>
        <v>0</v>
      </c>
      <c r="D91" s="8">
        <f>Payback!L91</f>
        <v>0</v>
      </c>
      <c r="E91" s="8">
        <f>Payback!M91</f>
        <v>0</v>
      </c>
    </row>
    <row r="92" spans="1:5" x14ac:dyDescent="0.35">
      <c r="A92" s="8">
        <f>Payback!I92</f>
        <v>0</v>
      </c>
      <c r="B92" s="8">
        <f>Payback!J92</f>
        <v>0</v>
      </c>
      <c r="C92" s="8">
        <f>Payback!K92</f>
        <v>0</v>
      </c>
      <c r="D92" s="8">
        <f>Payback!L92</f>
        <v>0</v>
      </c>
      <c r="E92" s="8">
        <f>Payback!M92</f>
        <v>0</v>
      </c>
    </row>
    <row r="93" spans="1:5" x14ac:dyDescent="0.35">
      <c r="A93" s="8">
        <f>Payback!I93</f>
        <v>0</v>
      </c>
      <c r="B93" s="8">
        <f>Payback!J93</f>
        <v>0</v>
      </c>
      <c r="C93" s="8">
        <f>Payback!K93</f>
        <v>0</v>
      </c>
      <c r="D93" s="8">
        <f>Payback!L93</f>
        <v>0</v>
      </c>
      <c r="E93" s="8">
        <f>Payback!M93</f>
        <v>0</v>
      </c>
    </row>
    <row r="94" spans="1:5" x14ac:dyDescent="0.35">
      <c r="A94" s="8">
        <f>Payback!I94</f>
        <v>0</v>
      </c>
      <c r="B94" s="8">
        <f>Payback!J94</f>
        <v>0</v>
      </c>
      <c r="C94" s="8">
        <f>Payback!K94</f>
        <v>0</v>
      </c>
      <c r="D94" s="8">
        <f>Payback!L94</f>
        <v>0</v>
      </c>
      <c r="E94" s="8">
        <f>Payback!M94</f>
        <v>0</v>
      </c>
    </row>
    <row r="95" spans="1:5" x14ac:dyDescent="0.35">
      <c r="A95" s="8">
        <f>Payback!I95</f>
        <v>0</v>
      </c>
      <c r="B95" s="8">
        <f>Payback!J95</f>
        <v>0</v>
      </c>
      <c r="C95" s="8">
        <f>Payback!K95</f>
        <v>0</v>
      </c>
      <c r="D95" s="8">
        <f>Payback!L95</f>
        <v>0</v>
      </c>
      <c r="E95" s="8">
        <f>Payback!M95</f>
        <v>0</v>
      </c>
    </row>
    <row r="96" spans="1:5" x14ac:dyDescent="0.35">
      <c r="A96" s="8">
        <f>Payback!I96</f>
        <v>0</v>
      </c>
      <c r="B96" s="8">
        <f>Payback!J96</f>
        <v>0</v>
      </c>
      <c r="C96" s="8">
        <f>Payback!K96</f>
        <v>0</v>
      </c>
      <c r="D96" s="8">
        <f>Payback!L96</f>
        <v>0</v>
      </c>
      <c r="E96" s="8">
        <f>Payback!M96</f>
        <v>0</v>
      </c>
    </row>
    <row r="97" spans="1:5" x14ac:dyDescent="0.35">
      <c r="A97" s="8">
        <f>Payback!I97</f>
        <v>0</v>
      </c>
      <c r="B97" s="8">
        <f>Payback!J97</f>
        <v>0</v>
      </c>
      <c r="C97" s="8">
        <f>Payback!K97</f>
        <v>0</v>
      </c>
      <c r="D97" s="8">
        <f>Payback!L97</f>
        <v>0</v>
      </c>
      <c r="E97" s="8">
        <f>Payback!M97</f>
        <v>0</v>
      </c>
    </row>
    <row r="98" spans="1:5" x14ac:dyDescent="0.35">
      <c r="A98" s="8">
        <f>Payback!I98</f>
        <v>0</v>
      </c>
      <c r="B98" s="8">
        <f>Payback!J98</f>
        <v>0</v>
      </c>
      <c r="C98" s="8">
        <f>Payback!K98</f>
        <v>0</v>
      </c>
      <c r="D98" s="8">
        <f>Payback!L98</f>
        <v>0</v>
      </c>
      <c r="E98" s="8">
        <f>Payback!M98</f>
        <v>0</v>
      </c>
    </row>
    <row r="99" spans="1:5" x14ac:dyDescent="0.35">
      <c r="A99" s="8">
        <f>Payback!I99</f>
        <v>0</v>
      </c>
      <c r="B99" s="8">
        <f>Payback!J99</f>
        <v>0</v>
      </c>
      <c r="C99" s="8">
        <f>Payback!K99</f>
        <v>0</v>
      </c>
      <c r="D99" s="8">
        <f>Payback!L99</f>
        <v>0</v>
      </c>
      <c r="E99" s="8">
        <f>Payback!M99</f>
        <v>0</v>
      </c>
    </row>
    <row r="100" spans="1:5" x14ac:dyDescent="0.35">
      <c r="A100" s="8">
        <f>Payback!I100</f>
        <v>0</v>
      </c>
      <c r="B100" s="8">
        <f>Payback!J100</f>
        <v>0</v>
      </c>
      <c r="C100" s="8">
        <f>Payback!K100</f>
        <v>0</v>
      </c>
      <c r="D100" s="8">
        <f>Payback!L100</f>
        <v>0</v>
      </c>
      <c r="E100" s="8">
        <f>Payback!M100</f>
        <v>0</v>
      </c>
    </row>
    <row r="101" spans="1:5" x14ac:dyDescent="0.35">
      <c r="A101" s="8">
        <f>Payback!I101</f>
        <v>0</v>
      </c>
      <c r="B101" s="8">
        <f>Payback!J101</f>
        <v>0</v>
      </c>
      <c r="C101" s="8">
        <f>Payback!K101</f>
        <v>0</v>
      </c>
      <c r="D101" s="8">
        <f>Payback!L101</f>
        <v>0</v>
      </c>
      <c r="E101" s="8">
        <f>Payback!M101</f>
        <v>0</v>
      </c>
    </row>
    <row r="102" spans="1:5" x14ac:dyDescent="0.35">
      <c r="A102" s="8">
        <f>Payback!I102</f>
        <v>0</v>
      </c>
      <c r="B102" s="8">
        <f>Payback!J102</f>
        <v>0</v>
      </c>
      <c r="C102" s="8">
        <f>Payback!K102</f>
        <v>0</v>
      </c>
      <c r="D102" s="8">
        <f>Payback!L102</f>
        <v>0</v>
      </c>
      <c r="E102" s="8">
        <f>Payback!M102</f>
        <v>0</v>
      </c>
    </row>
    <row r="103" spans="1:5" x14ac:dyDescent="0.35">
      <c r="A103" s="8">
        <f>Payback!I103</f>
        <v>0</v>
      </c>
      <c r="B103" s="8">
        <f>Payback!J103</f>
        <v>0</v>
      </c>
      <c r="C103" s="8">
        <f>Payback!K103</f>
        <v>0</v>
      </c>
      <c r="D103" s="8">
        <f>Payback!L103</f>
        <v>0</v>
      </c>
      <c r="E103" s="8">
        <f>Payback!M103</f>
        <v>0</v>
      </c>
    </row>
    <row r="104" spans="1:5" x14ac:dyDescent="0.35">
      <c r="A104" s="8"/>
    </row>
    <row r="105" spans="1:5" x14ac:dyDescent="0.35">
      <c r="A105" s="8"/>
    </row>
    <row r="106" spans="1:5" x14ac:dyDescent="0.35">
      <c r="A106" s="8"/>
    </row>
  </sheetData>
  <sheetProtection algorithmName="SHA-512" hashValue="fA1Z+iwjNgMdr9hhsnjVDZN8Hv0sqJyh0i4yuYd8KpbG+SODJL7v0fAjPcjOueNBzeuQATn6Ij9LC9QBtn0BPw==" saltValue="mbTNE50PGQxqTJFbO0Morg==" spinCount="100000" sheet="1" objects="1" scenarios="1" selectLockedCells="1"/>
  <mergeCells count="1">
    <mergeCell ref="A1:E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37B30-10B2-4D5E-BEBF-FB25857C830C}">
  <dimension ref="A1:I102"/>
  <sheetViews>
    <sheetView zoomScale="68" zoomScaleNormal="80" workbookViewId="0">
      <selection activeCell="M106" sqref="M106 M108:M109"/>
    </sheetView>
  </sheetViews>
  <sheetFormatPr baseColWidth="10" defaultColWidth="11.453125" defaultRowHeight="14.5" x14ac:dyDescent="0.35"/>
  <cols>
    <col min="1" max="1" width="7.453125" style="7" customWidth="1"/>
    <col min="2" max="2" width="15.1796875" style="8" customWidth="1"/>
    <col min="3" max="7" width="12.54296875" style="8" customWidth="1"/>
    <col min="8" max="8" width="11.453125" style="7"/>
    <col min="9" max="9" width="56.54296875" style="7" customWidth="1"/>
    <col min="10" max="16384" width="11.453125" style="7"/>
  </cols>
  <sheetData>
    <row r="1" spans="1:9" s="11" customFormat="1" ht="15" thickBot="1" x14ac:dyDescent="0.4">
      <c r="A1" s="66" t="s">
        <v>31</v>
      </c>
      <c r="B1" s="67" t="str">
        <f>Results!B20</f>
        <v>Basecase</v>
      </c>
      <c r="C1" s="67">
        <f>Results!C20</f>
        <v>0</v>
      </c>
      <c r="D1" s="67">
        <f>Results!D20</f>
        <v>0</v>
      </c>
      <c r="E1" s="67">
        <f>Results!E20</f>
        <v>0</v>
      </c>
      <c r="F1" s="67">
        <f>Results!F20</f>
        <v>0</v>
      </c>
      <c r="G1" s="68">
        <f>Results!G20</f>
        <v>0</v>
      </c>
    </row>
    <row r="2" spans="1:9" x14ac:dyDescent="0.35">
      <c r="A2" s="7">
        <v>0</v>
      </c>
      <c r="B2" s="8">
        <f>Results!B8</f>
        <v>0</v>
      </c>
      <c r="C2" s="8">
        <f>Results!C8</f>
        <v>0</v>
      </c>
      <c r="D2" s="8">
        <f>Results!D8</f>
        <v>0</v>
      </c>
      <c r="E2" s="8">
        <f>Results!E8</f>
        <v>0</v>
      </c>
      <c r="F2" s="8">
        <f>Results!F8</f>
        <v>0</v>
      </c>
      <c r="G2" s="8">
        <f>Results!G8</f>
        <v>0</v>
      </c>
      <c r="I2" s="1" t="s">
        <v>32</v>
      </c>
    </row>
    <row r="3" spans="1:9" ht="46.5" customHeight="1" x14ac:dyDescent="0.35">
      <c r="A3" s="7">
        <v>1</v>
      </c>
      <c r="B3" s="8">
        <f>Results!B$17*'Investment Parameters-Input'!$C$34^($A3-1)+Results!B$8*('Investment Parameters-Input'!$C$29^$A3-'Investment Parameters-Input'!$C$29^($A3-1))</f>
        <v>0</v>
      </c>
      <c r="C3" s="8">
        <f>Results!C$17*'Investment Parameters-Input'!$C$34^($A3-1)+Results!C$8*('Investment Parameters-Input'!$C$29^$A3-'Investment Parameters-Input'!$C$29^($A3-1))</f>
        <v>0</v>
      </c>
      <c r="D3" s="8">
        <f>Results!D$17*'Investment Parameters-Input'!$C$34^($A3-1)+Results!D$8*('Investment Parameters-Input'!$C$29^$A3-'Investment Parameters-Input'!$C$29^($A3-1))</f>
        <v>0</v>
      </c>
      <c r="E3" s="8">
        <f>Results!E$17*'Investment Parameters-Input'!$C$34^($A3-1)+Results!E$8*('Investment Parameters-Input'!$C$29^$A3-'Investment Parameters-Input'!$C$29^($A3-1))</f>
        <v>0</v>
      </c>
      <c r="F3" s="8">
        <f>Results!F$17*'Investment Parameters-Input'!$C$34^($A3-1)+Results!F$8*('Investment Parameters-Input'!$C$29^$A3-'Investment Parameters-Input'!$C$29^($A3-1))</f>
        <v>0</v>
      </c>
      <c r="G3" s="8">
        <f>Results!G$17*'Investment Parameters-Input'!$C$34^($A3-1)+Results!G$8*('Investment Parameters-Input'!$C$29^$A3-'Investment Parameters-Input'!$C$29^($A3-1))</f>
        <v>0</v>
      </c>
      <c r="I3" s="1" t="s">
        <v>33</v>
      </c>
    </row>
    <row r="4" spans="1:9" x14ac:dyDescent="0.35">
      <c r="A4" s="7">
        <v>2</v>
      </c>
      <c r="B4" s="8">
        <f>Results!B$17*'Investment Parameters-Input'!$C$34^($A4-1)+Results!B$8*('Investment Parameters-Input'!$C$29^$A4-'Investment Parameters-Input'!$C$29^($A4-1))</f>
        <v>0</v>
      </c>
      <c r="C4" s="8">
        <f>Results!C$17*'Investment Parameters-Input'!$C$34^($A4-1)+Results!C$8*('Investment Parameters-Input'!$C$29^$A4-'Investment Parameters-Input'!$C$29^($A4-1))</f>
        <v>0</v>
      </c>
      <c r="D4" s="8">
        <f>Results!D$17*'Investment Parameters-Input'!$C$34^($A4-1)+Results!D$8*('Investment Parameters-Input'!$C$29^$A4-'Investment Parameters-Input'!$C$29^($A4-1))</f>
        <v>0</v>
      </c>
      <c r="E4" s="8">
        <f>Results!E$17*'Investment Parameters-Input'!$C$34^($A4-1)+Results!E$8*('Investment Parameters-Input'!$C$29^$A4-'Investment Parameters-Input'!$C$29^($A4-1))</f>
        <v>0</v>
      </c>
      <c r="F4" s="8">
        <f>Results!F$17*'Investment Parameters-Input'!$C$34^($A4-1)+Results!F$8*('Investment Parameters-Input'!$C$29^$A4-'Investment Parameters-Input'!$C$29^($A4-1))</f>
        <v>0</v>
      </c>
      <c r="G4" s="8">
        <f>Results!G$17*'Investment Parameters-Input'!$C$34^($A4-1)+Results!G$8*('Investment Parameters-Input'!$C$29^$A4-'Investment Parameters-Input'!$C$29^($A4-1))</f>
        <v>0</v>
      </c>
    </row>
    <row r="5" spans="1:9" x14ac:dyDescent="0.35">
      <c r="A5" s="7">
        <v>3</v>
      </c>
      <c r="B5" s="8">
        <f>Results!B$17*'Investment Parameters-Input'!$C$34^($A5-1)+Results!B$8*('Investment Parameters-Input'!$C$29^$A5-'Investment Parameters-Input'!$C$29^($A5-1))</f>
        <v>0</v>
      </c>
      <c r="C5" s="8">
        <f>Results!C$17*'Investment Parameters-Input'!$C$34^($A5-1)+Results!C$8*('Investment Parameters-Input'!$C$29^$A5-'Investment Parameters-Input'!$C$29^($A5-1))</f>
        <v>0</v>
      </c>
      <c r="D5" s="8">
        <f>Results!D$17*'Investment Parameters-Input'!$C$34^($A5-1)+Results!D$8*('Investment Parameters-Input'!$C$29^$A5-'Investment Parameters-Input'!$C$29^($A5-1))</f>
        <v>0</v>
      </c>
      <c r="E5" s="8">
        <f>Results!E$17*'Investment Parameters-Input'!$C$34^($A5-1)+Results!E$8*('Investment Parameters-Input'!$C$29^$A5-'Investment Parameters-Input'!$C$29^($A5-1))</f>
        <v>0</v>
      </c>
      <c r="F5" s="8">
        <f>Results!F$17*'Investment Parameters-Input'!$C$34^($A5-1)+Results!F$8*('Investment Parameters-Input'!$C$29^$A5-'Investment Parameters-Input'!$C$29^($A5-1))</f>
        <v>0</v>
      </c>
      <c r="G5" s="8">
        <f>Results!G$17*'Investment Parameters-Input'!$C$34^($A5-1)+Results!G$8*('Investment Parameters-Input'!$C$29^$A5-'Investment Parameters-Input'!$C$29^($A5-1))</f>
        <v>0</v>
      </c>
    </row>
    <row r="6" spans="1:9" x14ac:dyDescent="0.35">
      <c r="A6" s="7">
        <v>4</v>
      </c>
      <c r="B6" s="8">
        <f>Results!B$17*'Investment Parameters-Input'!$C$34^($A6-1)+Results!B$8*('Investment Parameters-Input'!$C$29^$A6-'Investment Parameters-Input'!$C$29^($A6-1))</f>
        <v>0</v>
      </c>
      <c r="C6" s="8">
        <f>Results!C$17*'Investment Parameters-Input'!$C$34^($A6-1)+Results!C$8*('Investment Parameters-Input'!$C$29^$A6-'Investment Parameters-Input'!$C$29^($A6-1))</f>
        <v>0</v>
      </c>
      <c r="D6" s="8">
        <f>Results!D$17*'Investment Parameters-Input'!$C$34^($A6-1)+Results!D$8*('Investment Parameters-Input'!$C$29^$A6-'Investment Parameters-Input'!$C$29^($A6-1))</f>
        <v>0</v>
      </c>
      <c r="E6" s="8">
        <f>Results!E$17*'Investment Parameters-Input'!$C$34^($A6-1)+Results!E$8*('Investment Parameters-Input'!$C$29^$A6-'Investment Parameters-Input'!$C$29^($A6-1))</f>
        <v>0</v>
      </c>
      <c r="F6" s="8">
        <f>Results!F$17*'Investment Parameters-Input'!$C$34^($A6-1)+Results!F$8*('Investment Parameters-Input'!$C$29^$A6-'Investment Parameters-Input'!$C$29^($A6-1))</f>
        <v>0</v>
      </c>
      <c r="G6" s="8">
        <f>Results!G$17*'Investment Parameters-Input'!$C$34^($A6-1)+Results!G$8*('Investment Parameters-Input'!$C$29^$A6-'Investment Parameters-Input'!$C$29^($A6-1))</f>
        <v>0</v>
      </c>
    </row>
    <row r="7" spans="1:9" x14ac:dyDescent="0.35">
      <c r="A7" s="7">
        <v>5</v>
      </c>
      <c r="B7" s="8">
        <f>Results!B$17*'Investment Parameters-Input'!$C$34^($A7-1)+Results!B$8*('Investment Parameters-Input'!$C$29^$A7-'Investment Parameters-Input'!$C$29^($A7-1))</f>
        <v>0</v>
      </c>
      <c r="C7" s="8">
        <f>Results!C$17*'Investment Parameters-Input'!$C$34^($A7-1)+Results!C$8*('Investment Parameters-Input'!$C$29^$A7-'Investment Parameters-Input'!$C$29^($A7-1))</f>
        <v>0</v>
      </c>
      <c r="D7" s="8">
        <f>Results!D$17*'Investment Parameters-Input'!$C$34^($A7-1)+Results!D$8*('Investment Parameters-Input'!$C$29^$A7-'Investment Parameters-Input'!$C$29^($A7-1))</f>
        <v>0</v>
      </c>
      <c r="E7" s="8">
        <f>Results!E$17*'Investment Parameters-Input'!$C$34^($A7-1)+Results!E$8*('Investment Parameters-Input'!$C$29^$A7-'Investment Parameters-Input'!$C$29^($A7-1))</f>
        <v>0</v>
      </c>
      <c r="F7" s="8">
        <f>Results!F$17*'Investment Parameters-Input'!$C$34^($A7-1)+Results!F$8*('Investment Parameters-Input'!$C$29^$A7-'Investment Parameters-Input'!$C$29^($A7-1))</f>
        <v>0</v>
      </c>
      <c r="G7" s="8">
        <f>Results!G$17*'Investment Parameters-Input'!$C$34^($A7-1)+Results!G$8*('Investment Parameters-Input'!$C$29^$A7-'Investment Parameters-Input'!$C$29^($A7-1))</f>
        <v>0</v>
      </c>
    </row>
    <row r="8" spans="1:9" x14ac:dyDescent="0.35">
      <c r="A8" s="7">
        <v>6</v>
      </c>
      <c r="B8" s="8">
        <f>Results!B$17*'Investment Parameters-Input'!$C$34^($A8-1)+Results!B$8*('Investment Parameters-Input'!$C$29^$A8-'Investment Parameters-Input'!$C$29^($A8-1))</f>
        <v>0</v>
      </c>
      <c r="C8" s="8">
        <f>Results!C$17*'Investment Parameters-Input'!$C$34^($A8-1)+Results!C$8*('Investment Parameters-Input'!$C$29^$A8-'Investment Parameters-Input'!$C$29^($A8-1))</f>
        <v>0</v>
      </c>
      <c r="D8" s="8">
        <f>Results!D$17*'Investment Parameters-Input'!$C$34^($A8-1)+Results!D$8*('Investment Parameters-Input'!$C$29^$A8-'Investment Parameters-Input'!$C$29^($A8-1))</f>
        <v>0</v>
      </c>
      <c r="E8" s="8">
        <f>Results!E$17*'Investment Parameters-Input'!$C$34^($A8-1)+Results!E$8*('Investment Parameters-Input'!$C$29^$A8-'Investment Parameters-Input'!$C$29^($A8-1))</f>
        <v>0</v>
      </c>
      <c r="F8" s="8">
        <f>Results!F$17*'Investment Parameters-Input'!$C$34^($A8-1)+Results!F$8*('Investment Parameters-Input'!$C$29^$A8-'Investment Parameters-Input'!$C$29^($A8-1))</f>
        <v>0</v>
      </c>
      <c r="G8" s="8">
        <f>Results!G$17*'Investment Parameters-Input'!$C$34^($A8-1)+Results!G$8*('Investment Parameters-Input'!$C$29^$A8-'Investment Parameters-Input'!$C$29^($A8-1))</f>
        <v>0</v>
      </c>
    </row>
    <row r="9" spans="1:9" x14ac:dyDescent="0.35">
      <c r="A9" s="7">
        <v>7</v>
      </c>
      <c r="B9" s="8">
        <f>Results!B$17*'Investment Parameters-Input'!$C$34^($A9-1)+Results!B$8*('Investment Parameters-Input'!$C$29^$A9-'Investment Parameters-Input'!$C$29^($A9-1))</f>
        <v>0</v>
      </c>
      <c r="C9" s="8">
        <f>Results!C$17*'Investment Parameters-Input'!$C$34^($A9-1)+Results!C$8*('Investment Parameters-Input'!$C$29^$A9-'Investment Parameters-Input'!$C$29^($A9-1))</f>
        <v>0</v>
      </c>
      <c r="D9" s="8">
        <f>Results!D$17*'Investment Parameters-Input'!$C$34^($A9-1)+Results!D$8*('Investment Parameters-Input'!$C$29^$A9-'Investment Parameters-Input'!$C$29^($A9-1))</f>
        <v>0</v>
      </c>
      <c r="E9" s="8">
        <f>Results!E$17*'Investment Parameters-Input'!$C$34^($A9-1)+Results!E$8*('Investment Parameters-Input'!$C$29^$A9-'Investment Parameters-Input'!$C$29^($A9-1))</f>
        <v>0</v>
      </c>
      <c r="F9" s="8">
        <f>Results!F$17*'Investment Parameters-Input'!$C$34^($A9-1)+Results!F$8*('Investment Parameters-Input'!$C$29^$A9-'Investment Parameters-Input'!$C$29^($A9-1))</f>
        <v>0</v>
      </c>
      <c r="G9" s="8">
        <f>Results!G$17*'Investment Parameters-Input'!$C$34^($A9-1)+Results!G$8*('Investment Parameters-Input'!$C$29^$A9-'Investment Parameters-Input'!$C$29^($A9-1))</f>
        <v>0</v>
      </c>
    </row>
    <row r="10" spans="1:9" x14ac:dyDescent="0.35">
      <c r="A10" s="7">
        <v>8</v>
      </c>
      <c r="B10" s="8">
        <f>Results!B$17*'Investment Parameters-Input'!$C$34^($A10-1)+Results!B$8*('Investment Parameters-Input'!$C$29^$A10-'Investment Parameters-Input'!$C$29^($A10-1))</f>
        <v>0</v>
      </c>
      <c r="C10" s="8">
        <f>Results!C$17*'Investment Parameters-Input'!$C$34^($A10-1)+Results!C$8*('Investment Parameters-Input'!$C$29^$A10-'Investment Parameters-Input'!$C$29^($A10-1))</f>
        <v>0</v>
      </c>
      <c r="D10" s="8">
        <f>Results!D$17*'Investment Parameters-Input'!$C$34^($A10-1)+Results!D$8*('Investment Parameters-Input'!$C$29^$A10-'Investment Parameters-Input'!$C$29^($A10-1))</f>
        <v>0</v>
      </c>
      <c r="E10" s="8">
        <f>Results!E$17*'Investment Parameters-Input'!$C$34^($A10-1)+Results!E$8*('Investment Parameters-Input'!$C$29^$A10-'Investment Parameters-Input'!$C$29^($A10-1))</f>
        <v>0</v>
      </c>
      <c r="F10" s="8">
        <f>Results!F$17*'Investment Parameters-Input'!$C$34^($A10-1)+Results!F$8*('Investment Parameters-Input'!$C$29^$A10-'Investment Parameters-Input'!$C$29^($A10-1))</f>
        <v>0</v>
      </c>
      <c r="G10" s="8">
        <f>Results!G$17*'Investment Parameters-Input'!$C$34^($A10-1)+Results!G$8*('Investment Parameters-Input'!$C$29^$A10-'Investment Parameters-Input'!$C$29^($A10-1))</f>
        <v>0</v>
      </c>
    </row>
    <row r="11" spans="1:9" x14ac:dyDescent="0.35">
      <c r="A11" s="7">
        <v>9</v>
      </c>
      <c r="B11" s="8">
        <f>Results!B$17*'Investment Parameters-Input'!$C$34^($A11-1)+Results!B$8*('Investment Parameters-Input'!$C$29^$A11-'Investment Parameters-Input'!$C$29^($A11-1))</f>
        <v>0</v>
      </c>
      <c r="C11" s="8">
        <f>Results!C$17*'Investment Parameters-Input'!$C$34^($A11-1)+Results!C$8*('Investment Parameters-Input'!$C$29^$A11-'Investment Parameters-Input'!$C$29^($A11-1))</f>
        <v>0</v>
      </c>
      <c r="D11" s="8">
        <f>Results!D$17*'Investment Parameters-Input'!$C$34^($A11-1)+Results!D$8*('Investment Parameters-Input'!$C$29^$A11-'Investment Parameters-Input'!$C$29^($A11-1))</f>
        <v>0</v>
      </c>
      <c r="E11" s="8">
        <f>Results!E$17*'Investment Parameters-Input'!$C$34^($A11-1)+Results!E$8*('Investment Parameters-Input'!$C$29^$A11-'Investment Parameters-Input'!$C$29^($A11-1))</f>
        <v>0</v>
      </c>
      <c r="F11" s="8">
        <f>Results!F$17*'Investment Parameters-Input'!$C$34^($A11-1)+Results!F$8*('Investment Parameters-Input'!$C$29^$A11-'Investment Parameters-Input'!$C$29^($A11-1))</f>
        <v>0</v>
      </c>
      <c r="G11" s="8">
        <f>Results!G$17*'Investment Parameters-Input'!$C$34^($A11-1)+Results!G$8*('Investment Parameters-Input'!$C$29^$A11-'Investment Parameters-Input'!$C$29^($A11-1))</f>
        <v>0</v>
      </c>
    </row>
    <row r="12" spans="1:9" x14ac:dyDescent="0.35">
      <c r="A12" s="7">
        <v>10</v>
      </c>
      <c r="B12" s="8">
        <f>Results!B$17*'Investment Parameters-Input'!$C$34^($A12-1)+Results!B$8*('Investment Parameters-Input'!$C$29^$A12-'Investment Parameters-Input'!$C$29^($A12-1))</f>
        <v>0</v>
      </c>
      <c r="C12" s="8">
        <f>Results!C$17*'Investment Parameters-Input'!$C$34^($A12-1)+Results!C$8*('Investment Parameters-Input'!$C$29^$A12-'Investment Parameters-Input'!$C$29^($A12-1))</f>
        <v>0</v>
      </c>
      <c r="D12" s="8">
        <f>Results!D$17*'Investment Parameters-Input'!$C$34^($A12-1)+Results!D$8*('Investment Parameters-Input'!$C$29^$A12-'Investment Parameters-Input'!$C$29^($A12-1))</f>
        <v>0</v>
      </c>
      <c r="E12" s="8">
        <f>Results!E$17*'Investment Parameters-Input'!$C$34^($A12-1)+Results!E$8*('Investment Parameters-Input'!$C$29^$A12-'Investment Parameters-Input'!$C$29^($A12-1))</f>
        <v>0</v>
      </c>
      <c r="F12" s="8">
        <f>Results!F$17*'Investment Parameters-Input'!$C$34^($A12-1)+Results!F$8*('Investment Parameters-Input'!$C$29^$A12-'Investment Parameters-Input'!$C$29^($A12-1))</f>
        <v>0</v>
      </c>
      <c r="G12" s="8">
        <f>Results!G$17*'Investment Parameters-Input'!$C$34^($A12-1)+Results!G$8*('Investment Parameters-Input'!$C$29^$A12-'Investment Parameters-Input'!$C$29^($A12-1))</f>
        <v>0</v>
      </c>
    </row>
    <row r="13" spans="1:9" x14ac:dyDescent="0.35">
      <c r="A13" s="7">
        <v>11</v>
      </c>
      <c r="B13" s="8">
        <f>Results!B$17*'Investment Parameters-Input'!$C$34^($A13-1)+Results!B$8*('Investment Parameters-Input'!$C$29^$A13-'Investment Parameters-Input'!$C$29^($A13-1))</f>
        <v>0</v>
      </c>
      <c r="C13" s="8">
        <f>Results!C$17*'Investment Parameters-Input'!$C$34^($A13-1)+Results!C$8*('Investment Parameters-Input'!$C$29^$A13-'Investment Parameters-Input'!$C$29^($A13-1))</f>
        <v>0</v>
      </c>
      <c r="D13" s="8">
        <f>Results!D$17*'Investment Parameters-Input'!$C$34^($A13-1)+Results!D$8*('Investment Parameters-Input'!$C$29^$A13-'Investment Parameters-Input'!$C$29^($A13-1))</f>
        <v>0</v>
      </c>
      <c r="E13" s="8">
        <f>Results!E$17*'Investment Parameters-Input'!$C$34^($A13-1)+Results!E$8*('Investment Parameters-Input'!$C$29^$A13-'Investment Parameters-Input'!$C$29^($A13-1))</f>
        <v>0</v>
      </c>
      <c r="F13" s="8">
        <f>Results!F$17*'Investment Parameters-Input'!$C$34^($A13-1)+Results!F$8*('Investment Parameters-Input'!$C$29^$A13-'Investment Parameters-Input'!$C$29^($A13-1))</f>
        <v>0</v>
      </c>
      <c r="G13" s="8">
        <f>Results!G$17*'Investment Parameters-Input'!$C$34^($A13-1)+Results!G$8*('Investment Parameters-Input'!$C$29^$A13-'Investment Parameters-Input'!$C$29^($A13-1))</f>
        <v>0</v>
      </c>
    </row>
    <row r="14" spans="1:9" x14ac:dyDescent="0.35">
      <c r="A14" s="7">
        <v>12</v>
      </c>
      <c r="B14" s="8">
        <f>Results!B$17*'Investment Parameters-Input'!$C$34^($A14-1)+Results!B$8*('Investment Parameters-Input'!$C$29^$A14-'Investment Parameters-Input'!$C$29^($A14-1))</f>
        <v>0</v>
      </c>
      <c r="C14" s="8">
        <f>Results!C$17*'Investment Parameters-Input'!$C$34^($A14-1)+Results!C$8*('Investment Parameters-Input'!$C$29^$A14-'Investment Parameters-Input'!$C$29^($A14-1))</f>
        <v>0</v>
      </c>
      <c r="D14" s="8">
        <f>Results!D$17*'Investment Parameters-Input'!$C$34^($A14-1)+Results!D$8*('Investment Parameters-Input'!$C$29^$A14-'Investment Parameters-Input'!$C$29^($A14-1))</f>
        <v>0</v>
      </c>
      <c r="E14" s="8">
        <f>Results!E$17*'Investment Parameters-Input'!$C$34^($A14-1)+Results!E$8*('Investment Parameters-Input'!$C$29^$A14-'Investment Parameters-Input'!$C$29^($A14-1))</f>
        <v>0</v>
      </c>
      <c r="F14" s="8">
        <f>Results!F$17*'Investment Parameters-Input'!$C$34^($A14-1)+Results!F$8*('Investment Parameters-Input'!$C$29^$A14-'Investment Parameters-Input'!$C$29^($A14-1))</f>
        <v>0</v>
      </c>
      <c r="G14" s="8">
        <f>Results!G$17*'Investment Parameters-Input'!$C$34^($A14-1)+Results!G$8*('Investment Parameters-Input'!$C$29^$A14-'Investment Parameters-Input'!$C$29^($A14-1))</f>
        <v>0</v>
      </c>
    </row>
    <row r="15" spans="1:9" x14ac:dyDescent="0.35">
      <c r="A15" s="7">
        <v>13</v>
      </c>
      <c r="B15" s="8">
        <f>Results!B$17*'Investment Parameters-Input'!$C$34^($A15-1)+Results!B$8*('Investment Parameters-Input'!$C$29^$A15-'Investment Parameters-Input'!$C$29^($A15-1))</f>
        <v>0</v>
      </c>
      <c r="C15" s="8">
        <f>Results!C$17*'Investment Parameters-Input'!$C$34^($A15-1)+Results!C$8*('Investment Parameters-Input'!$C$29^$A15-'Investment Parameters-Input'!$C$29^($A15-1))</f>
        <v>0</v>
      </c>
      <c r="D15" s="8">
        <f>Results!D$17*'Investment Parameters-Input'!$C$34^($A15-1)+Results!D$8*('Investment Parameters-Input'!$C$29^$A15-'Investment Parameters-Input'!$C$29^($A15-1))</f>
        <v>0</v>
      </c>
      <c r="E15" s="8">
        <f>Results!E$17*'Investment Parameters-Input'!$C$34^($A15-1)+Results!E$8*('Investment Parameters-Input'!$C$29^$A15-'Investment Parameters-Input'!$C$29^($A15-1))</f>
        <v>0</v>
      </c>
      <c r="F15" s="8">
        <f>Results!F$17*'Investment Parameters-Input'!$C$34^($A15-1)+Results!F$8*('Investment Parameters-Input'!$C$29^$A15-'Investment Parameters-Input'!$C$29^($A15-1))</f>
        <v>0</v>
      </c>
      <c r="G15" s="8">
        <f>Results!G$17*'Investment Parameters-Input'!$C$34^($A15-1)+Results!G$8*('Investment Parameters-Input'!$C$29^$A15-'Investment Parameters-Input'!$C$29^($A15-1))</f>
        <v>0</v>
      </c>
    </row>
    <row r="16" spans="1:9" x14ac:dyDescent="0.35">
      <c r="A16" s="7">
        <v>14</v>
      </c>
      <c r="B16" s="8">
        <f>Results!B$17*'Investment Parameters-Input'!$C$34^($A16-1)+Results!B$8*('Investment Parameters-Input'!$C$29^$A16-'Investment Parameters-Input'!$C$29^($A16-1))</f>
        <v>0</v>
      </c>
      <c r="C16" s="8">
        <f>Results!C$17*'Investment Parameters-Input'!$C$34^($A16-1)+Results!C$8*('Investment Parameters-Input'!$C$29^$A16-'Investment Parameters-Input'!$C$29^($A16-1))</f>
        <v>0</v>
      </c>
      <c r="D16" s="8">
        <f>Results!D$17*'Investment Parameters-Input'!$C$34^($A16-1)+Results!D$8*('Investment Parameters-Input'!$C$29^$A16-'Investment Parameters-Input'!$C$29^($A16-1))</f>
        <v>0</v>
      </c>
      <c r="E16" s="8">
        <f>Results!E$17*'Investment Parameters-Input'!$C$34^($A16-1)+Results!E$8*('Investment Parameters-Input'!$C$29^$A16-'Investment Parameters-Input'!$C$29^($A16-1))</f>
        <v>0</v>
      </c>
      <c r="F16" s="8">
        <f>Results!F$17*'Investment Parameters-Input'!$C$34^($A16-1)+Results!F$8*('Investment Parameters-Input'!$C$29^$A16-'Investment Parameters-Input'!$C$29^($A16-1))</f>
        <v>0</v>
      </c>
      <c r="G16" s="8">
        <f>Results!G$17*'Investment Parameters-Input'!$C$34^($A16-1)+Results!G$8*('Investment Parameters-Input'!$C$29^$A16-'Investment Parameters-Input'!$C$29^($A16-1))</f>
        <v>0</v>
      </c>
    </row>
    <row r="17" spans="1:7" x14ac:dyDescent="0.35">
      <c r="A17" s="7">
        <v>15</v>
      </c>
      <c r="B17" s="8">
        <f>Results!B$17*'Investment Parameters-Input'!$C$34^($A17-1)+Results!B$8*('Investment Parameters-Input'!$C$29^$A17-'Investment Parameters-Input'!$C$29^($A17-1))</f>
        <v>0</v>
      </c>
      <c r="C17" s="8">
        <f>Results!C$17*'Investment Parameters-Input'!$C$34^($A17-1)+Results!C$8*('Investment Parameters-Input'!$C$29^$A17-'Investment Parameters-Input'!$C$29^($A17-1))</f>
        <v>0</v>
      </c>
      <c r="D17" s="8">
        <f>Results!D$17*'Investment Parameters-Input'!$C$34^($A17-1)+Results!D$8*('Investment Parameters-Input'!$C$29^$A17-'Investment Parameters-Input'!$C$29^($A17-1))</f>
        <v>0</v>
      </c>
      <c r="E17" s="8">
        <f>Results!E$17*'Investment Parameters-Input'!$C$34^($A17-1)+Results!E$8*('Investment Parameters-Input'!$C$29^$A17-'Investment Parameters-Input'!$C$29^($A17-1))</f>
        <v>0</v>
      </c>
      <c r="F17" s="8">
        <f>Results!F$17*'Investment Parameters-Input'!$C$34^($A17-1)+Results!F$8*('Investment Parameters-Input'!$C$29^$A17-'Investment Parameters-Input'!$C$29^($A17-1))</f>
        <v>0</v>
      </c>
      <c r="G17" s="8">
        <f>Results!G$17*'Investment Parameters-Input'!$C$34^($A17-1)+Results!G$8*('Investment Parameters-Input'!$C$29^$A17-'Investment Parameters-Input'!$C$29^($A17-1))</f>
        <v>0</v>
      </c>
    </row>
    <row r="18" spans="1:7" x14ac:dyDescent="0.35">
      <c r="A18" s="7">
        <v>16</v>
      </c>
      <c r="B18" s="8">
        <f>Results!B$17*'Investment Parameters-Input'!$C$34^($A18-1)+Results!B$8*('Investment Parameters-Input'!$C$29^$A18-'Investment Parameters-Input'!$C$29^($A18-1))</f>
        <v>0</v>
      </c>
      <c r="C18" s="8">
        <f>Results!C$17*'Investment Parameters-Input'!$C$34^($A18-1)+Results!C$8*('Investment Parameters-Input'!$C$29^$A18-'Investment Parameters-Input'!$C$29^($A18-1))</f>
        <v>0</v>
      </c>
      <c r="D18" s="8">
        <f>Results!D$17*'Investment Parameters-Input'!$C$34^($A18-1)+Results!D$8*('Investment Parameters-Input'!$C$29^$A18-'Investment Parameters-Input'!$C$29^($A18-1))</f>
        <v>0</v>
      </c>
      <c r="E18" s="8">
        <f>Results!E$17*'Investment Parameters-Input'!$C$34^($A18-1)+Results!E$8*('Investment Parameters-Input'!$C$29^$A18-'Investment Parameters-Input'!$C$29^($A18-1))</f>
        <v>0</v>
      </c>
      <c r="F18" s="8">
        <f>Results!F$17*'Investment Parameters-Input'!$C$34^($A18-1)+Results!F$8*('Investment Parameters-Input'!$C$29^$A18-'Investment Parameters-Input'!$C$29^($A18-1))</f>
        <v>0</v>
      </c>
      <c r="G18" s="8">
        <f>Results!G$17*'Investment Parameters-Input'!$C$34^($A18-1)+Results!G$8*('Investment Parameters-Input'!$C$29^$A18-'Investment Parameters-Input'!$C$29^($A18-1))</f>
        <v>0</v>
      </c>
    </row>
    <row r="19" spans="1:7" x14ac:dyDescent="0.35">
      <c r="A19" s="7">
        <v>17</v>
      </c>
      <c r="B19" s="8">
        <f>Results!B$17*'Investment Parameters-Input'!$C$34^($A19-1)+Results!B$8*('Investment Parameters-Input'!$C$29^$A19-'Investment Parameters-Input'!$C$29^($A19-1))</f>
        <v>0</v>
      </c>
      <c r="C19" s="8">
        <f>Results!C$17*'Investment Parameters-Input'!$C$34^($A19-1)+Results!C$8*('Investment Parameters-Input'!$C$29^$A19-'Investment Parameters-Input'!$C$29^($A19-1))</f>
        <v>0</v>
      </c>
      <c r="D19" s="8">
        <f>Results!D$17*'Investment Parameters-Input'!$C$34^($A19-1)+Results!D$8*('Investment Parameters-Input'!$C$29^$A19-'Investment Parameters-Input'!$C$29^($A19-1))</f>
        <v>0</v>
      </c>
      <c r="E19" s="8">
        <f>Results!E$17*'Investment Parameters-Input'!$C$34^($A19-1)+Results!E$8*('Investment Parameters-Input'!$C$29^$A19-'Investment Parameters-Input'!$C$29^($A19-1))</f>
        <v>0</v>
      </c>
      <c r="F19" s="8">
        <f>Results!F$17*'Investment Parameters-Input'!$C$34^($A19-1)+Results!F$8*('Investment Parameters-Input'!$C$29^$A19-'Investment Parameters-Input'!$C$29^($A19-1))</f>
        <v>0</v>
      </c>
      <c r="G19" s="8">
        <f>Results!G$17*'Investment Parameters-Input'!$C$34^($A19-1)+Results!G$8*('Investment Parameters-Input'!$C$29^$A19-'Investment Parameters-Input'!$C$29^($A19-1))</f>
        <v>0</v>
      </c>
    </row>
    <row r="20" spans="1:7" x14ac:dyDescent="0.35">
      <c r="A20" s="7">
        <v>18</v>
      </c>
      <c r="B20" s="8">
        <f>Results!B$17*'Investment Parameters-Input'!$C$34^($A20-1)+Results!B$8*('Investment Parameters-Input'!$C$29^$A20-'Investment Parameters-Input'!$C$29^($A20-1))</f>
        <v>0</v>
      </c>
      <c r="C20" s="8">
        <f>Results!C$17*'Investment Parameters-Input'!$C$34^($A20-1)+Results!C$8*('Investment Parameters-Input'!$C$29^$A20-'Investment Parameters-Input'!$C$29^($A20-1))</f>
        <v>0</v>
      </c>
      <c r="D20" s="8">
        <f>Results!D$17*'Investment Parameters-Input'!$C$34^($A20-1)+Results!D$8*('Investment Parameters-Input'!$C$29^$A20-'Investment Parameters-Input'!$C$29^($A20-1))</f>
        <v>0</v>
      </c>
      <c r="E20" s="8">
        <f>Results!E$17*'Investment Parameters-Input'!$C$34^($A20-1)+Results!E$8*('Investment Parameters-Input'!$C$29^$A20-'Investment Parameters-Input'!$C$29^($A20-1))</f>
        <v>0</v>
      </c>
      <c r="F20" s="8">
        <f>Results!F$17*'Investment Parameters-Input'!$C$34^($A20-1)+Results!F$8*('Investment Parameters-Input'!$C$29^$A20-'Investment Parameters-Input'!$C$29^($A20-1))</f>
        <v>0</v>
      </c>
      <c r="G20" s="8">
        <f>Results!G$17*'Investment Parameters-Input'!$C$34^($A20-1)+Results!G$8*('Investment Parameters-Input'!$C$29^$A20-'Investment Parameters-Input'!$C$29^($A20-1))</f>
        <v>0</v>
      </c>
    </row>
    <row r="21" spans="1:7" x14ac:dyDescent="0.35">
      <c r="A21" s="7">
        <v>19</v>
      </c>
      <c r="B21" s="8">
        <f>Results!B$17*'Investment Parameters-Input'!$C$34^($A21-1)+Results!B$8*('Investment Parameters-Input'!$C$29^$A21-'Investment Parameters-Input'!$C$29^($A21-1))</f>
        <v>0</v>
      </c>
      <c r="C21" s="8">
        <f>Results!C$17*'Investment Parameters-Input'!$C$34^($A21-1)+Results!C$8*('Investment Parameters-Input'!$C$29^$A21-'Investment Parameters-Input'!$C$29^($A21-1))</f>
        <v>0</v>
      </c>
      <c r="D21" s="8">
        <f>Results!D$17*'Investment Parameters-Input'!$C$34^($A21-1)+Results!D$8*('Investment Parameters-Input'!$C$29^$A21-'Investment Parameters-Input'!$C$29^($A21-1))</f>
        <v>0</v>
      </c>
      <c r="E21" s="8">
        <f>Results!E$17*'Investment Parameters-Input'!$C$34^($A21-1)+Results!E$8*('Investment Parameters-Input'!$C$29^$A21-'Investment Parameters-Input'!$C$29^($A21-1))</f>
        <v>0</v>
      </c>
      <c r="F21" s="8">
        <f>Results!F$17*'Investment Parameters-Input'!$C$34^($A21-1)+Results!F$8*('Investment Parameters-Input'!$C$29^$A21-'Investment Parameters-Input'!$C$29^($A21-1))</f>
        <v>0</v>
      </c>
      <c r="G21" s="8">
        <f>Results!G$17*'Investment Parameters-Input'!$C$34^($A21-1)+Results!G$8*('Investment Parameters-Input'!$C$29^$A21-'Investment Parameters-Input'!$C$29^($A21-1))</f>
        <v>0</v>
      </c>
    </row>
    <row r="22" spans="1:7" x14ac:dyDescent="0.35">
      <c r="A22" s="7">
        <v>20</v>
      </c>
      <c r="B22" s="8">
        <f>Results!B$17*'Investment Parameters-Input'!$C$34^($A22-1)+Results!B$8*('Investment Parameters-Input'!$C$29^$A22-'Investment Parameters-Input'!$C$29^($A22-1))</f>
        <v>0</v>
      </c>
      <c r="C22" s="8">
        <f>Results!C$17*'Investment Parameters-Input'!$C$34^($A22-1)+Results!C$8*('Investment Parameters-Input'!$C$29^$A22-'Investment Parameters-Input'!$C$29^($A22-1))</f>
        <v>0</v>
      </c>
      <c r="D22" s="8">
        <f>Results!D$17*'Investment Parameters-Input'!$C$34^($A22-1)+Results!D$8*('Investment Parameters-Input'!$C$29^$A22-'Investment Parameters-Input'!$C$29^($A22-1))</f>
        <v>0</v>
      </c>
      <c r="E22" s="8">
        <f>Results!E$17*'Investment Parameters-Input'!$C$34^($A22-1)+Results!E$8*('Investment Parameters-Input'!$C$29^$A22-'Investment Parameters-Input'!$C$29^($A22-1))</f>
        <v>0</v>
      </c>
      <c r="F22" s="8">
        <f>Results!F$17*'Investment Parameters-Input'!$C$34^($A22-1)+Results!F$8*('Investment Parameters-Input'!$C$29^$A22-'Investment Parameters-Input'!$C$29^($A22-1))</f>
        <v>0</v>
      </c>
      <c r="G22" s="8">
        <f>Results!G$17*'Investment Parameters-Input'!$C$34^($A22-1)+Results!G$8*('Investment Parameters-Input'!$C$29^$A22-'Investment Parameters-Input'!$C$29^($A22-1))</f>
        <v>0</v>
      </c>
    </row>
    <row r="23" spans="1:7" x14ac:dyDescent="0.35">
      <c r="A23" s="7">
        <v>21</v>
      </c>
      <c r="B23" s="8">
        <f>Results!B$17*'Investment Parameters-Input'!$C$34^($A23-1)+Results!B$8*('Investment Parameters-Input'!$C$29^$A23-'Investment Parameters-Input'!$C$29^($A23-1))</f>
        <v>0</v>
      </c>
      <c r="C23" s="8">
        <f>Results!C$17*'Investment Parameters-Input'!$C$34^($A23-1)+Results!C$8*('Investment Parameters-Input'!$C$29^$A23-'Investment Parameters-Input'!$C$29^($A23-1))</f>
        <v>0</v>
      </c>
      <c r="D23" s="8">
        <f>Results!D$17*'Investment Parameters-Input'!$C$34^($A23-1)+Results!D$8*('Investment Parameters-Input'!$C$29^$A23-'Investment Parameters-Input'!$C$29^($A23-1))</f>
        <v>0</v>
      </c>
      <c r="E23" s="8">
        <f>Results!E$17*'Investment Parameters-Input'!$C$34^($A23-1)+Results!E$8*('Investment Parameters-Input'!$C$29^$A23-'Investment Parameters-Input'!$C$29^($A23-1))</f>
        <v>0</v>
      </c>
      <c r="F23" s="8">
        <f>Results!F$17*'Investment Parameters-Input'!$C$34^($A23-1)+Results!F$8*('Investment Parameters-Input'!$C$29^$A23-'Investment Parameters-Input'!$C$29^($A23-1))</f>
        <v>0</v>
      </c>
      <c r="G23" s="8">
        <f>Results!G$17*'Investment Parameters-Input'!$C$34^($A23-1)+Results!G$8*('Investment Parameters-Input'!$C$29^$A23-'Investment Parameters-Input'!$C$29^($A23-1))</f>
        <v>0</v>
      </c>
    </row>
    <row r="24" spans="1:7" x14ac:dyDescent="0.35">
      <c r="A24" s="7">
        <v>22</v>
      </c>
      <c r="B24" s="8">
        <f>Results!B$17*'Investment Parameters-Input'!$C$34^($A24-1)+Results!B$8*('Investment Parameters-Input'!$C$29^$A24-'Investment Parameters-Input'!$C$29^($A24-1))</f>
        <v>0</v>
      </c>
      <c r="C24" s="8">
        <f>Results!C$17*'Investment Parameters-Input'!$C$34^($A24-1)+Results!C$8*('Investment Parameters-Input'!$C$29^$A24-'Investment Parameters-Input'!$C$29^($A24-1))</f>
        <v>0</v>
      </c>
      <c r="D24" s="8">
        <f>Results!D$17*'Investment Parameters-Input'!$C$34^($A24-1)+Results!D$8*('Investment Parameters-Input'!$C$29^$A24-'Investment Parameters-Input'!$C$29^($A24-1))</f>
        <v>0</v>
      </c>
      <c r="E24" s="8">
        <f>Results!E$17*'Investment Parameters-Input'!$C$34^($A24-1)+Results!E$8*('Investment Parameters-Input'!$C$29^$A24-'Investment Parameters-Input'!$C$29^($A24-1))</f>
        <v>0</v>
      </c>
      <c r="F24" s="8">
        <f>Results!F$17*'Investment Parameters-Input'!$C$34^($A24-1)+Results!F$8*('Investment Parameters-Input'!$C$29^$A24-'Investment Parameters-Input'!$C$29^($A24-1))</f>
        <v>0</v>
      </c>
      <c r="G24" s="8">
        <f>Results!G$17*'Investment Parameters-Input'!$C$34^($A24-1)+Results!G$8*('Investment Parameters-Input'!$C$29^$A24-'Investment Parameters-Input'!$C$29^($A24-1))</f>
        <v>0</v>
      </c>
    </row>
    <row r="25" spans="1:7" x14ac:dyDescent="0.35">
      <c r="A25" s="7">
        <v>23</v>
      </c>
      <c r="B25" s="8">
        <f>Results!B$17*'Investment Parameters-Input'!$C$34^($A25-1)+Results!B$8*('Investment Parameters-Input'!$C$29^$A25-'Investment Parameters-Input'!$C$29^($A25-1))</f>
        <v>0</v>
      </c>
      <c r="C25" s="8">
        <f>Results!C$17*'Investment Parameters-Input'!$C$34^($A25-1)+Results!C$8*('Investment Parameters-Input'!$C$29^$A25-'Investment Parameters-Input'!$C$29^($A25-1))</f>
        <v>0</v>
      </c>
      <c r="D25" s="8">
        <f>Results!D$17*'Investment Parameters-Input'!$C$34^($A25-1)+Results!D$8*('Investment Parameters-Input'!$C$29^$A25-'Investment Parameters-Input'!$C$29^($A25-1))</f>
        <v>0</v>
      </c>
      <c r="E25" s="8">
        <f>Results!E$17*'Investment Parameters-Input'!$C$34^($A25-1)+Results!E$8*('Investment Parameters-Input'!$C$29^$A25-'Investment Parameters-Input'!$C$29^($A25-1))</f>
        <v>0</v>
      </c>
      <c r="F25" s="8">
        <f>Results!F$17*'Investment Parameters-Input'!$C$34^($A25-1)+Results!F$8*('Investment Parameters-Input'!$C$29^$A25-'Investment Parameters-Input'!$C$29^($A25-1))</f>
        <v>0</v>
      </c>
      <c r="G25" s="8">
        <f>Results!G$17*'Investment Parameters-Input'!$C$34^($A25-1)+Results!G$8*('Investment Parameters-Input'!$C$29^$A25-'Investment Parameters-Input'!$C$29^($A25-1))</f>
        <v>0</v>
      </c>
    </row>
    <row r="26" spans="1:7" x14ac:dyDescent="0.35">
      <c r="A26" s="7">
        <v>24</v>
      </c>
      <c r="B26" s="8">
        <f>Results!B$17*'Investment Parameters-Input'!$C$34^($A26-1)+Results!B$8*('Investment Parameters-Input'!$C$29^$A26-'Investment Parameters-Input'!$C$29^($A26-1))</f>
        <v>0</v>
      </c>
      <c r="C26" s="8">
        <f>Results!C$17*'Investment Parameters-Input'!$C$34^($A26-1)+Results!C$8*('Investment Parameters-Input'!$C$29^$A26-'Investment Parameters-Input'!$C$29^($A26-1))</f>
        <v>0</v>
      </c>
      <c r="D26" s="8">
        <f>Results!D$17*'Investment Parameters-Input'!$C$34^($A26-1)+Results!D$8*('Investment Parameters-Input'!$C$29^$A26-'Investment Parameters-Input'!$C$29^($A26-1))</f>
        <v>0</v>
      </c>
      <c r="E26" s="8">
        <f>Results!E$17*'Investment Parameters-Input'!$C$34^($A26-1)+Results!E$8*('Investment Parameters-Input'!$C$29^$A26-'Investment Parameters-Input'!$C$29^($A26-1))</f>
        <v>0</v>
      </c>
      <c r="F26" s="8">
        <f>Results!F$17*'Investment Parameters-Input'!$C$34^($A26-1)+Results!F$8*('Investment Parameters-Input'!$C$29^$A26-'Investment Parameters-Input'!$C$29^($A26-1))</f>
        <v>0</v>
      </c>
      <c r="G26" s="8">
        <f>Results!G$17*'Investment Parameters-Input'!$C$34^($A26-1)+Results!G$8*('Investment Parameters-Input'!$C$29^$A26-'Investment Parameters-Input'!$C$29^($A26-1))</f>
        <v>0</v>
      </c>
    </row>
    <row r="27" spans="1:7" x14ac:dyDescent="0.35">
      <c r="A27" s="7">
        <v>25</v>
      </c>
      <c r="B27" s="8">
        <f>Results!B$17*'Investment Parameters-Input'!$C$34^($A27-1)+Results!B$8*('Investment Parameters-Input'!$C$29^$A27-'Investment Parameters-Input'!$C$29^($A27-1))</f>
        <v>0</v>
      </c>
      <c r="C27" s="8">
        <f>Results!C$17*'Investment Parameters-Input'!$C$34^($A27-1)+Results!C$8*('Investment Parameters-Input'!$C$29^$A27-'Investment Parameters-Input'!$C$29^($A27-1))</f>
        <v>0</v>
      </c>
      <c r="D27" s="8">
        <f>Results!D$17*'Investment Parameters-Input'!$C$34^($A27-1)+Results!D$8*('Investment Parameters-Input'!$C$29^$A27-'Investment Parameters-Input'!$C$29^($A27-1))</f>
        <v>0</v>
      </c>
      <c r="E27" s="8">
        <f>Results!E$17*'Investment Parameters-Input'!$C$34^($A27-1)+Results!E$8*('Investment Parameters-Input'!$C$29^$A27-'Investment Parameters-Input'!$C$29^($A27-1))</f>
        <v>0</v>
      </c>
      <c r="F27" s="8">
        <f>Results!F$17*'Investment Parameters-Input'!$C$34^($A27-1)+Results!F$8*('Investment Parameters-Input'!$C$29^$A27-'Investment Parameters-Input'!$C$29^($A27-1))</f>
        <v>0</v>
      </c>
      <c r="G27" s="8">
        <f>Results!G$17*'Investment Parameters-Input'!$C$34^($A27-1)+Results!G$8*('Investment Parameters-Input'!$C$29^$A27-'Investment Parameters-Input'!$C$29^($A27-1))</f>
        <v>0</v>
      </c>
    </row>
    <row r="28" spans="1:7" x14ac:dyDescent="0.35">
      <c r="A28" s="7">
        <v>26</v>
      </c>
      <c r="B28" s="8">
        <f>Results!B$17*'Investment Parameters-Input'!$C$34^($A28-1)+Results!B$8*('Investment Parameters-Input'!$C$29^$A28-'Investment Parameters-Input'!$C$29^($A28-1))</f>
        <v>0</v>
      </c>
      <c r="C28" s="8">
        <f>Results!C$17*'Investment Parameters-Input'!$C$34^($A28-1)+Results!C$8*('Investment Parameters-Input'!$C$29^$A28-'Investment Parameters-Input'!$C$29^($A28-1))</f>
        <v>0</v>
      </c>
      <c r="D28" s="8">
        <f>Results!D$17*'Investment Parameters-Input'!$C$34^($A28-1)+Results!D$8*('Investment Parameters-Input'!$C$29^$A28-'Investment Parameters-Input'!$C$29^($A28-1))</f>
        <v>0</v>
      </c>
      <c r="E28" s="8">
        <f>Results!E$17*'Investment Parameters-Input'!$C$34^($A28-1)+Results!E$8*('Investment Parameters-Input'!$C$29^$A28-'Investment Parameters-Input'!$C$29^($A28-1))</f>
        <v>0</v>
      </c>
      <c r="F28" s="8">
        <f>Results!F$17*'Investment Parameters-Input'!$C$34^($A28-1)+Results!F$8*('Investment Parameters-Input'!$C$29^$A28-'Investment Parameters-Input'!$C$29^($A28-1))</f>
        <v>0</v>
      </c>
      <c r="G28" s="8">
        <f>Results!G$17*'Investment Parameters-Input'!$C$34^($A28-1)+Results!G$8*('Investment Parameters-Input'!$C$29^$A28-'Investment Parameters-Input'!$C$29^($A28-1))</f>
        <v>0</v>
      </c>
    </row>
    <row r="29" spans="1:7" x14ac:dyDescent="0.35">
      <c r="A29" s="7">
        <v>27</v>
      </c>
      <c r="B29" s="8">
        <f>Results!B$17*'Investment Parameters-Input'!$C$34^($A29-1)+Results!B$8*('Investment Parameters-Input'!$C$29^$A29-'Investment Parameters-Input'!$C$29^($A29-1))</f>
        <v>0</v>
      </c>
      <c r="C29" s="8">
        <f>Results!C$17*'Investment Parameters-Input'!$C$34^($A29-1)+Results!C$8*('Investment Parameters-Input'!$C$29^$A29-'Investment Parameters-Input'!$C$29^($A29-1))</f>
        <v>0</v>
      </c>
      <c r="D29" s="8">
        <f>Results!D$17*'Investment Parameters-Input'!$C$34^($A29-1)+Results!D$8*('Investment Parameters-Input'!$C$29^$A29-'Investment Parameters-Input'!$C$29^($A29-1))</f>
        <v>0</v>
      </c>
      <c r="E29" s="8">
        <f>Results!E$17*'Investment Parameters-Input'!$C$34^($A29-1)+Results!E$8*('Investment Parameters-Input'!$C$29^$A29-'Investment Parameters-Input'!$C$29^($A29-1))</f>
        <v>0</v>
      </c>
      <c r="F29" s="8">
        <f>Results!F$17*'Investment Parameters-Input'!$C$34^($A29-1)+Results!F$8*('Investment Parameters-Input'!$C$29^$A29-'Investment Parameters-Input'!$C$29^($A29-1))</f>
        <v>0</v>
      </c>
      <c r="G29" s="8">
        <f>Results!G$17*'Investment Parameters-Input'!$C$34^($A29-1)+Results!G$8*('Investment Parameters-Input'!$C$29^$A29-'Investment Parameters-Input'!$C$29^($A29-1))</f>
        <v>0</v>
      </c>
    </row>
    <row r="30" spans="1:7" x14ac:dyDescent="0.35">
      <c r="A30" s="7">
        <v>28</v>
      </c>
      <c r="B30" s="8">
        <f>Results!B$17*'Investment Parameters-Input'!$C$34^($A30-1)+Results!B$8*('Investment Parameters-Input'!$C$29^$A30-'Investment Parameters-Input'!$C$29^($A30-1))</f>
        <v>0</v>
      </c>
      <c r="C30" s="8">
        <f>Results!C$17*'Investment Parameters-Input'!$C$34^($A30-1)+Results!C$8*('Investment Parameters-Input'!$C$29^$A30-'Investment Parameters-Input'!$C$29^($A30-1))</f>
        <v>0</v>
      </c>
      <c r="D30" s="8">
        <f>Results!D$17*'Investment Parameters-Input'!$C$34^($A30-1)+Results!D$8*('Investment Parameters-Input'!$C$29^$A30-'Investment Parameters-Input'!$C$29^($A30-1))</f>
        <v>0</v>
      </c>
      <c r="E30" s="8">
        <f>Results!E$17*'Investment Parameters-Input'!$C$34^($A30-1)+Results!E$8*('Investment Parameters-Input'!$C$29^$A30-'Investment Parameters-Input'!$C$29^($A30-1))</f>
        <v>0</v>
      </c>
      <c r="F30" s="8">
        <f>Results!F$17*'Investment Parameters-Input'!$C$34^($A30-1)+Results!F$8*('Investment Parameters-Input'!$C$29^$A30-'Investment Parameters-Input'!$C$29^($A30-1))</f>
        <v>0</v>
      </c>
      <c r="G30" s="8">
        <f>Results!G$17*'Investment Parameters-Input'!$C$34^($A30-1)+Results!G$8*('Investment Parameters-Input'!$C$29^$A30-'Investment Parameters-Input'!$C$29^($A30-1))</f>
        <v>0</v>
      </c>
    </row>
    <row r="31" spans="1:7" x14ac:dyDescent="0.35">
      <c r="A31" s="7">
        <v>29</v>
      </c>
      <c r="B31" s="8">
        <f>Results!B$17*'Investment Parameters-Input'!$C$34^($A31-1)+Results!B$8*('Investment Parameters-Input'!$C$29^$A31-'Investment Parameters-Input'!$C$29^($A31-1))</f>
        <v>0</v>
      </c>
      <c r="C31" s="8">
        <f>Results!C$17*'Investment Parameters-Input'!$C$34^($A31-1)+Results!C$8*('Investment Parameters-Input'!$C$29^$A31-'Investment Parameters-Input'!$C$29^($A31-1))</f>
        <v>0</v>
      </c>
      <c r="D31" s="8">
        <f>Results!D$17*'Investment Parameters-Input'!$C$34^($A31-1)+Results!D$8*('Investment Parameters-Input'!$C$29^$A31-'Investment Parameters-Input'!$C$29^($A31-1))</f>
        <v>0</v>
      </c>
      <c r="E31" s="8">
        <f>Results!E$17*'Investment Parameters-Input'!$C$34^($A31-1)+Results!E$8*('Investment Parameters-Input'!$C$29^$A31-'Investment Parameters-Input'!$C$29^($A31-1))</f>
        <v>0</v>
      </c>
      <c r="F31" s="8">
        <f>Results!F$17*'Investment Parameters-Input'!$C$34^($A31-1)+Results!F$8*('Investment Parameters-Input'!$C$29^$A31-'Investment Parameters-Input'!$C$29^($A31-1))</f>
        <v>0</v>
      </c>
      <c r="G31" s="8">
        <f>Results!G$17*'Investment Parameters-Input'!$C$34^($A31-1)+Results!G$8*('Investment Parameters-Input'!$C$29^$A31-'Investment Parameters-Input'!$C$29^($A31-1))</f>
        <v>0</v>
      </c>
    </row>
    <row r="32" spans="1:7" x14ac:dyDescent="0.35">
      <c r="A32" s="7">
        <v>30</v>
      </c>
      <c r="B32" s="8">
        <f>Results!B$17*'Investment Parameters-Input'!$C$34^($A32-1)+Results!B$8*('Investment Parameters-Input'!$C$29^$A32-'Investment Parameters-Input'!$C$29^($A32-1))</f>
        <v>0</v>
      </c>
      <c r="C32" s="8">
        <f>Results!C$17*'Investment Parameters-Input'!$C$34^($A32-1)+Results!C$8*('Investment Parameters-Input'!$C$29^$A32-'Investment Parameters-Input'!$C$29^($A32-1))</f>
        <v>0</v>
      </c>
      <c r="D32" s="8">
        <f>Results!D$17*'Investment Parameters-Input'!$C$34^($A32-1)+Results!D$8*('Investment Parameters-Input'!$C$29^$A32-'Investment Parameters-Input'!$C$29^($A32-1))</f>
        <v>0</v>
      </c>
      <c r="E32" s="8">
        <f>Results!E$17*'Investment Parameters-Input'!$C$34^($A32-1)+Results!E$8*('Investment Parameters-Input'!$C$29^$A32-'Investment Parameters-Input'!$C$29^($A32-1))</f>
        <v>0</v>
      </c>
      <c r="F32" s="8">
        <f>Results!F$17*'Investment Parameters-Input'!$C$34^($A32-1)+Results!F$8*('Investment Parameters-Input'!$C$29^$A32-'Investment Parameters-Input'!$C$29^($A32-1))</f>
        <v>0</v>
      </c>
      <c r="G32" s="8">
        <f>Results!G$17*'Investment Parameters-Input'!$C$34^($A32-1)+Results!G$8*('Investment Parameters-Input'!$C$29^$A32-'Investment Parameters-Input'!$C$29^($A32-1))</f>
        <v>0</v>
      </c>
    </row>
    <row r="33" spans="1:7" x14ac:dyDescent="0.35">
      <c r="A33" s="7">
        <v>31</v>
      </c>
      <c r="B33" s="8">
        <f>Results!B$17*'Investment Parameters-Input'!$C$34^($A33-1)+Results!B$8*('Investment Parameters-Input'!$C$29^$A33-'Investment Parameters-Input'!$C$29^($A33-1))</f>
        <v>0</v>
      </c>
      <c r="C33" s="8">
        <f>Results!C$17*'Investment Parameters-Input'!$C$34^($A33-1)+Results!C$8*('Investment Parameters-Input'!$C$29^$A33-'Investment Parameters-Input'!$C$29^($A33-1))</f>
        <v>0</v>
      </c>
      <c r="D33" s="8">
        <f>Results!D$17*'Investment Parameters-Input'!$C$34^($A33-1)+Results!D$8*('Investment Parameters-Input'!$C$29^$A33-'Investment Parameters-Input'!$C$29^($A33-1))</f>
        <v>0</v>
      </c>
      <c r="E33" s="8">
        <f>Results!E$17*'Investment Parameters-Input'!$C$34^($A33-1)+Results!E$8*('Investment Parameters-Input'!$C$29^$A33-'Investment Parameters-Input'!$C$29^($A33-1))</f>
        <v>0</v>
      </c>
      <c r="F33" s="8">
        <f>Results!F$17*'Investment Parameters-Input'!$C$34^($A33-1)+Results!F$8*('Investment Parameters-Input'!$C$29^$A33-'Investment Parameters-Input'!$C$29^($A33-1))</f>
        <v>0</v>
      </c>
      <c r="G33" s="8">
        <f>Results!G$17*'Investment Parameters-Input'!$C$34^($A33-1)+Results!G$8*('Investment Parameters-Input'!$C$29^$A33-'Investment Parameters-Input'!$C$29^($A33-1))</f>
        <v>0</v>
      </c>
    </row>
    <row r="34" spans="1:7" x14ac:dyDescent="0.35">
      <c r="A34" s="7">
        <v>32</v>
      </c>
      <c r="B34" s="8">
        <f>Results!B$17*'Investment Parameters-Input'!$C$34^($A34-1)+Results!B$8*('Investment Parameters-Input'!$C$29^$A34-'Investment Parameters-Input'!$C$29^($A34-1))</f>
        <v>0</v>
      </c>
      <c r="C34" s="8">
        <f>Results!C$17*'Investment Parameters-Input'!$C$34^($A34-1)+Results!C$8*('Investment Parameters-Input'!$C$29^$A34-'Investment Parameters-Input'!$C$29^($A34-1))</f>
        <v>0</v>
      </c>
      <c r="D34" s="8">
        <f>Results!D$17*'Investment Parameters-Input'!$C$34^($A34-1)+Results!D$8*('Investment Parameters-Input'!$C$29^$A34-'Investment Parameters-Input'!$C$29^($A34-1))</f>
        <v>0</v>
      </c>
      <c r="E34" s="8">
        <f>Results!E$17*'Investment Parameters-Input'!$C$34^($A34-1)+Results!E$8*('Investment Parameters-Input'!$C$29^$A34-'Investment Parameters-Input'!$C$29^($A34-1))</f>
        <v>0</v>
      </c>
      <c r="F34" s="8">
        <f>Results!F$17*'Investment Parameters-Input'!$C$34^($A34-1)+Results!F$8*('Investment Parameters-Input'!$C$29^$A34-'Investment Parameters-Input'!$C$29^($A34-1))</f>
        <v>0</v>
      </c>
      <c r="G34" s="8">
        <f>Results!G$17*'Investment Parameters-Input'!$C$34^($A34-1)+Results!G$8*('Investment Parameters-Input'!$C$29^$A34-'Investment Parameters-Input'!$C$29^($A34-1))</f>
        <v>0</v>
      </c>
    </row>
    <row r="35" spans="1:7" x14ac:dyDescent="0.35">
      <c r="A35" s="7">
        <v>33</v>
      </c>
      <c r="B35" s="8">
        <f>Results!B$17*'Investment Parameters-Input'!$C$34^($A35-1)+Results!B$8*('Investment Parameters-Input'!$C$29^$A35-'Investment Parameters-Input'!$C$29^($A35-1))</f>
        <v>0</v>
      </c>
      <c r="C35" s="8">
        <f>Results!C$17*'Investment Parameters-Input'!$C$34^($A35-1)+Results!C$8*('Investment Parameters-Input'!$C$29^$A35-'Investment Parameters-Input'!$C$29^($A35-1))</f>
        <v>0</v>
      </c>
      <c r="D35" s="8">
        <f>Results!D$17*'Investment Parameters-Input'!$C$34^($A35-1)+Results!D$8*('Investment Parameters-Input'!$C$29^$A35-'Investment Parameters-Input'!$C$29^($A35-1))</f>
        <v>0</v>
      </c>
      <c r="E35" s="8">
        <f>Results!E$17*'Investment Parameters-Input'!$C$34^($A35-1)+Results!E$8*('Investment Parameters-Input'!$C$29^$A35-'Investment Parameters-Input'!$C$29^($A35-1))</f>
        <v>0</v>
      </c>
      <c r="F35" s="8">
        <f>Results!F$17*'Investment Parameters-Input'!$C$34^($A35-1)+Results!F$8*('Investment Parameters-Input'!$C$29^$A35-'Investment Parameters-Input'!$C$29^($A35-1))</f>
        <v>0</v>
      </c>
      <c r="G35" s="8">
        <f>Results!G$17*'Investment Parameters-Input'!$C$34^($A35-1)+Results!G$8*('Investment Parameters-Input'!$C$29^$A35-'Investment Parameters-Input'!$C$29^($A35-1))</f>
        <v>0</v>
      </c>
    </row>
    <row r="36" spans="1:7" x14ac:dyDescent="0.35">
      <c r="A36" s="7">
        <v>34</v>
      </c>
      <c r="B36" s="8">
        <f>Results!B$17*'Investment Parameters-Input'!$C$34^($A36-1)+Results!B$8*('Investment Parameters-Input'!$C$29^$A36-'Investment Parameters-Input'!$C$29^($A36-1))</f>
        <v>0</v>
      </c>
      <c r="C36" s="8">
        <f>Results!C$17*'Investment Parameters-Input'!$C$34^($A36-1)+Results!C$8*('Investment Parameters-Input'!$C$29^$A36-'Investment Parameters-Input'!$C$29^($A36-1))</f>
        <v>0</v>
      </c>
      <c r="D36" s="8">
        <f>Results!D$17*'Investment Parameters-Input'!$C$34^($A36-1)+Results!D$8*('Investment Parameters-Input'!$C$29^$A36-'Investment Parameters-Input'!$C$29^($A36-1))</f>
        <v>0</v>
      </c>
      <c r="E36" s="8">
        <f>Results!E$17*'Investment Parameters-Input'!$C$34^($A36-1)+Results!E$8*('Investment Parameters-Input'!$C$29^$A36-'Investment Parameters-Input'!$C$29^($A36-1))</f>
        <v>0</v>
      </c>
      <c r="F36" s="8">
        <f>Results!F$17*'Investment Parameters-Input'!$C$34^($A36-1)+Results!F$8*('Investment Parameters-Input'!$C$29^$A36-'Investment Parameters-Input'!$C$29^($A36-1))</f>
        <v>0</v>
      </c>
      <c r="G36" s="8">
        <f>Results!G$17*'Investment Parameters-Input'!$C$34^($A36-1)+Results!G$8*('Investment Parameters-Input'!$C$29^$A36-'Investment Parameters-Input'!$C$29^($A36-1))</f>
        <v>0</v>
      </c>
    </row>
    <row r="37" spans="1:7" x14ac:dyDescent="0.35">
      <c r="A37" s="7">
        <v>35</v>
      </c>
      <c r="B37" s="8">
        <f>Results!B$17*'Investment Parameters-Input'!$C$34^($A37-1)+Results!B$8*('Investment Parameters-Input'!$C$29^$A37-'Investment Parameters-Input'!$C$29^($A37-1))</f>
        <v>0</v>
      </c>
      <c r="C37" s="8">
        <f>Results!C$17*'Investment Parameters-Input'!$C$34^($A37-1)+Results!C$8*('Investment Parameters-Input'!$C$29^$A37-'Investment Parameters-Input'!$C$29^($A37-1))</f>
        <v>0</v>
      </c>
      <c r="D37" s="8">
        <f>Results!D$17*'Investment Parameters-Input'!$C$34^($A37-1)+Results!D$8*('Investment Parameters-Input'!$C$29^$A37-'Investment Parameters-Input'!$C$29^($A37-1))</f>
        <v>0</v>
      </c>
      <c r="E37" s="8">
        <f>Results!E$17*'Investment Parameters-Input'!$C$34^($A37-1)+Results!E$8*('Investment Parameters-Input'!$C$29^$A37-'Investment Parameters-Input'!$C$29^($A37-1))</f>
        <v>0</v>
      </c>
      <c r="F37" s="8">
        <f>Results!F$17*'Investment Parameters-Input'!$C$34^($A37-1)+Results!F$8*('Investment Parameters-Input'!$C$29^$A37-'Investment Parameters-Input'!$C$29^($A37-1))</f>
        <v>0</v>
      </c>
      <c r="G37" s="8">
        <f>Results!G$17*'Investment Parameters-Input'!$C$34^($A37-1)+Results!G$8*('Investment Parameters-Input'!$C$29^$A37-'Investment Parameters-Input'!$C$29^($A37-1))</f>
        <v>0</v>
      </c>
    </row>
    <row r="38" spans="1:7" x14ac:dyDescent="0.35">
      <c r="A38" s="7">
        <v>36</v>
      </c>
      <c r="B38" s="8">
        <f>Results!B$17*'Investment Parameters-Input'!$C$34^($A38-1)+Results!B$8*('Investment Parameters-Input'!$C$29^$A38-'Investment Parameters-Input'!$C$29^($A38-1))</f>
        <v>0</v>
      </c>
      <c r="C38" s="8">
        <f>Results!C$17*'Investment Parameters-Input'!$C$34^($A38-1)+Results!C$8*('Investment Parameters-Input'!$C$29^$A38-'Investment Parameters-Input'!$C$29^($A38-1))</f>
        <v>0</v>
      </c>
      <c r="D38" s="8">
        <f>Results!D$17*'Investment Parameters-Input'!$C$34^($A38-1)+Results!D$8*('Investment Parameters-Input'!$C$29^$A38-'Investment Parameters-Input'!$C$29^($A38-1))</f>
        <v>0</v>
      </c>
      <c r="E38" s="8">
        <f>Results!E$17*'Investment Parameters-Input'!$C$34^($A38-1)+Results!E$8*('Investment Parameters-Input'!$C$29^$A38-'Investment Parameters-Input'!$C$29^($A38-1))</f>
        <v>0</v>
      </c>
      <c r="F38" s="8">
        <f>Results!F$17*'Investment Parameters-Input'!$C$34^($A38-1)+Results!F$8*('Investment Parameters-Input'!$C$29^$A38-'Investment Parameters-Input'!$C$29^($A38-1))</f>
        <v>0</v>
      </c>
      <c r="G38" s="8">
        <f>Results!G$17*'Investment Parameters-Input'!$C$34^($A38-1)+Results!G$8*('Investment Parameters-Input'!$C$29^$A38-'Investment Parameters-Input'!$C$29^($A38-1))</f>
        <v>0</v>
      </c>
    </row>
    <row r="39" spans="1:7" x14ac:dyDescent="0.35">
      <c r="A39" s="7">
        <v>37</v>
      </c>
      <c r="B39" s="8">
        <f>Results!B$17*'Investment Parameters-Input'!$C$34^($A39-1)+Results!B$8*('Investment Parameters-Input'!$C$29^$A39-'Investment Parameters-Input'!$C$29^($A39-1))</f>
        <v>0</v>
      </c>
      <c r="C39" s="8">
        <f>Results!C$17*'Investment Parameters-Input'!$C$34^($A39-1)+Results!C$8*('Investment Parameters-Input'!$C$29^$A39-'Investment Parameters-Input'!$C$29^($A39-1))</f>
        <v>0</v>
      </c>
      <c r="D39" s="8">
        <f>Results!D$17*'Investment Parameters-Input'!$C$34^($A39-1)+Results!D$8*('Investment Parameters-Input'!$C$29^$A39-'Investment Parameters-Input'!$C$29^($A39-1))</f>
        <v>0</v>
      </c>
      <c r="E39" s="8">
        <f>Results!E$17*'Investment Parameters-Input'!$C$34^($A39-1)+Results!E$8*('Investment Parameters-Input'!$C$29^$A39-'Investment Parameters-Input'!$C$29^($A39-1))</f>
        <v>0</v>
      </c>
      <c r="F39" s="8">
        <f>Results!F$17*'Investment Parameters-Input'!$C$34^($A39-1)+Results!F$8*('Investment Parameters-Input'!$C$29^$A39-'Investment Parameters-Input'!$C$29^($A39-1))</f>
        <v>0</v>
      </c>
      <c r="G39" s="8">
        <f>Results!G$17*'Investment Parameters-Input'!$C$34^($A39-1)+Results!G$8*('Investment Parameters-Input'!$C$29^$A39-'Investment Parameters-Input'!$C$29^($A39-1))</f>
        <v>0</v>
      </c>
    </row>
    <row r="40" spans="1:7" x14ac:dyDescent="0.35">
      <c r="A40" s="7">
        <v>38</v>
      </c>
      <c r="B40" s="8">
        <f>Results!B$17*'Investment Parameters-Input'!$C$34^($A40-1)+Results!B$8*('Investment Parameters-Input'!$C$29^$A40-'Investment Parameters-Input'!$C$29^($A40-1))</f>
        <v>0</v>
      </c>
      <c r="C40" s="8">
        <f>Results!C$17*'Investment Parameters-Input'!$C$34^($A40-1)+Results!C$8*('Investment Parameters-Input'!$C$29^$A40-'Investment Parameters-Input'!$C$29^($A40-1))</f>
        <v>0</v>
      </c>
      <c r="D40" s="8">
        <f>Results!D$17*'Investment Parameters-Input'!$C$34^($A40-1)+Results!D$8*('Investment Parameters-Input'!$C$29^$A40-'Investment Parameters-Input'!$C$29^($A40-1))</f>
        <v>0</v>
      </c>
      <c r="E40" s="8">
        <f>Results!E$17*'Investment Parameters-Input'!$C$34^($A40-1)+Results!E$8*('Investment Parameters-Input'!$C$29^$A40-'Investment Parameters-Input'!$C$29^($A40-1))</f>
        <v>0</v>
      </c>
      <c r="F40" s="8">
        <f>Results!F$17*'Investment Parameters-Input'!$C$34^($A40-1)+Results!F$8*('Investment Parameters-Input'!$C$29^$A40-'Investment Parameters-Input'!$C$29^($A40-1))</f>
        <v>0</v>
      </c>
      <c r="G40" s="8">
        <f>Results!G$17*'Investment Parameters-Input'!$C$34^($A40-1)+Results!G$8*('Investment Parameters-Input'!$C$29^$A40-'Investment Parameters-Input'!$C$29^($A40-1))</f>
        <v>0</v>
      </c>
    </row>
    <row r="41" spans="1:7" x14ac:dyDescent="0.35">
      <c r="A41" s="7">
        <v>39</v>
      </c>
      <c r="B41" s="8">
        <f>Results!B$17*'Investment Parameters-Input'!$C$34^($A41-1)+Results!B$8*('Investment Parameters-Input'!$C$29^$A41-'Investment Parameters-Input'!$C$29^($A41-1))</f>
        <v>0</v>
      </c>
      <c r="C41" s="8">
        <f>Results!C$17*'Investment Parameters-Input'!$C$34^($A41-1)+Results!C$8*('Investment Parameters-Input'!$C$29^$A41-'Investment Parameters-Input'!$C$29^($A41-1))</f>
        <v>0</v>
      </c>
      <c r="D41" s="8">
        <f>Results!D$17*'Investment Parameters-Input'!$C$34^($A41-1)+Results!D$8*('Investment Parameters-Input'!$C$29^$A41-'Investment Parameters-Input'!$C$29^($A41-1))</f>
        <v>0</v>
      </c>
      <c r="E41" s="8">
        <f>Results!E$17*'Investment Parameters-Input'!$C$34^($A41-1)+Results!E$8*('Investment Parameters-Input'!$C$29^$A41-'Investment Parameters-Input'!$C$29^($A41-1))</f>
        <v>0</v>
      </c>
      <c r="F41" s="8">
        <f>Results!F$17*'Investment Parameters-Input'!$C$34^($A41-1)+Results!F$8*('Investment Parameters-Input'!$C$29^$A41-'Investment Parameters-Input'!$C$29^($A41-1))</f>
        <v>0</v>
      </c>
      <c r="G41" s="8">
        <f>Results!G$17*'Investment Parameters-Input'!$C$34^($A41-1)+Results!G$8*('Investment Parameters-Input'!$C$29^$A41-'Investment Parameters-Input'!$C$29^($A41-1))</f>
        <v>0</v>
      </c>
    </row>
    <row r="42" spans="1:7" x14ac:dyDescent="0.35">
      <c r="A42" s="7">
        <v>40</v>
      </c>
      <c r="B42" s="8">
        <f>Results!B$17*'Investment Parameters-Input'!$C$34^($A42-1)+Results!B$8*('Investment Parameters-Input'!$C$29^$A42-'Investment Parameters-Input'!$C$29^($A42-1))</f>
        <v>0</v>
      </c>
      <c r="C42" s="8">
        <f>Results!C$17*'Investment Parameters-Input'!$C$34^($A42-1)+Results!C$8*('Investment Parameters-Input'!$C$29^$A42-'Investment Parameters-Input'!$C$29^($A42-1))</f>
        <v>0</v>
      </c>
      <c r="D42" s="8">
        <f>Results!D$17*'Investment Parameters-Input'!$C$34^($A42-1)+Results!D$8*('Investment Parameters-Input'!$C$29^$A42-'Investment Parameters-Input'!$C$29^($A42-1))</f>
        <v>0</v>
      </c>
      <c r="E42" s="8">
        <f>Results!E$17*'Investment Parameters-Input'!$C$34^($A42-1)+Results!E$8*('Investment Parameters-Input'!$C$29^$A42-'Investment Parameters-Input'!$C$29^($A42-1))</f>
        <v>0</v>
      </c>
      <c r="F42" s="8">
        <f>Results!F$17*'Investment Parameters-Input'!$C$34^($A42-1)+Results!F$8*('Investment Parameters-Input'!$C$29^$A42-'Investment Parameters-Input'!$C$29^($A42-1))</f>
        <v>0</v>
      </c>
      <c r="G42" s="8">
        <f>Results!G$17*'Investment Parameters-Input'!$C$34^($A42-1)+Results!G$8*('Investment Parameters-Input'!$C$29^$A42-'Investment Parameters-Input'!$C$29^($A42-1))</f>
        <v>0</v>
      </c>
    </row>
    <row r="43" spans="1:7" x14ac:dyDescent="0.35">
      <c r="A43" s="7">
        <v>41</v>
      </c>
      <c r="B43" s="8">
        <f>Results!B$17*'Investment Parameters-Input'!$C$34^($A43-1)+Results!B$8*('Investment Parameters-Input'!$C$29^$A43-'Investment Parameters-Input'!$C$29^($A43-1))</f>
        <v>0</v>
      </c>
      <c r="C43" s="8">
        <f>Results!C$17*'Investment Parameters-Input'!$C$34^($A43-1)+Results!C$8*('Investment Parameters-Input'!$C$29^$A43-'Investment Parameters-Input'!$C$29^($A43-1))</f>
        <v>0</v>
      </c>
      <c r="D43" s="8">
        <f>Results!D$17*'Investment Parameters-Input'!$C$34^($A43-1)+Results!D$8*('Investment Parameters-Input'!$C$29^$A43-'Investment Parameters-Input'!$C$29^($A43-1))</f>
        <v>0</v>
      </c>
      <c r="E43" s="8">
        <f>Results!E$17*'Investment Parameters-Input'!$C$34^($A43-1)+Results!E$8*('Investment Parameters-Input'!$C$29^$A43-'Investment Parameters-Input'!$C$29^($A43-1))</f>
        <v>0</v>
      </c>
      <c r="F43" s="8">
        <f>Results!F$17*'Investment Parameters-Input'!$C$34^($A43-1)+Results!F$8*('Investment Parameters-Input'!$C$29^$A43-'Investment Parameters-Input'!$C$29^($A43-1))</f>
        <v>0</v>
      </c>
      <c r="G43" s="8">
        <f>Results!G$17*'Investment Parameters-Input'!$C$34^($A43-1)+Results!G$8*('Investment Parameters-Input'!$C$29^$A43-'Investment Parameters-Input'!$C$29^($A43-1))</f>
        <v>0</v>
      </c>
    </row>
    <row r="44" spans="1:7" x14ac:dyDescent="0.35">
      <c r="A44" s="7">
        <v>42</v>
      </c>
      <c r="B44" s="8">
        <f>Results!B$17*'Investment Parameters-Input'!$C$34^($A44-1)+Results!B$8*('Investment Parameters-Input'!$C$29^$A44-'Investment Parameters-Input'!$C$29^($A44-1))</f>
        <v>0</v>
      </c>
      <c r="C44" s="8">
        <f>Results!C$17*'Investment Parameters-Input'!$C$34^($A44-1)+Results!C$8*('Investment Parameters-Input'!$C$29^$A44-'Investment Parameters-Input'!$C$29^($A44-1))</f>
        <v>0</v>
      </c>
      <c r="D44" s="8">
        <f>Results!D$17*'Investment Parameters-Input'!$C$34^($A44-1)+Results!D$8*('Investment Parameters-Input'!$C$29^$A44-'Investment Parameters-Input'!$C$29^($A44-1))</f>
        <v>0</v>
      </c>
      <c r="E44" s="8">
        <f>Results!E$17*'Investment Parameters-Input'!$C$34^($A44-1)+Results!E$8*('Investment Parameters-Input'!$C$29^$A44-'Investment Parameters-Input'!$C$29^($A44-1))</f>
        <v>0</v>
      </c>
      <c r="F44" s="8">
        <f>Results!F$17*'Investment Parameters-Input'!$C$34^($A44-1)+Results!F$8*('Investment Parameters-Input'!$C$29^$A44-'Investment Parameters-Input'!$C$29^($A44-1))</f>
        <v>0</v>
      </c>
      <c r="G44" s="8">
        <f>Results!G$17*'Investment Parameters-Input'!$C$34^($A44-1)+Results!G$8*('Investment Parameters-Input'!$C$29^$A44-'Investment Parameters-Input'!$C$29^($A44-1))</f>
        <v>0</v>
      </c>
    </row>
    <row r="45" spans="1:7" x14ac:dyDescent="0.35">
      <c r="A45" s="7">
        <v>43</v>
      </c>
      <c r="B45" s="8">
        <f>Results!B$17*'Investment Parameters-Input'!$C$34^($A45-1)+Results!B$8*('Investment Parameters-Input'!$C$29^$A45-'Investment Parameters-Input'!$C$29^($A45-1))</f>
        <v>0</v>
      </c>
      <c r="C45" s="8">
        <f>Results!C$17*'Investment Parameters-Input'!$C$34^($A45-1)+Results!C$8*('Investment Parameters-Input'!$C$29^$A45-'Investment Parameters-Input'!$C$29^($A45-1))</f>
        <v>0</v>
      </c>
      <c r="D45" s="8">
        <f>Results!D$17*'Investment Parameters-Input'!$C$34^($A45-1)+Results!D$8*('Investment Parameters-Input'!$C$29^$A45-'Investment Parameters-Input'!$C$29^($A45-1))</f>
        <v>0</v>
      </c>
      <c r="E45" s="8">
        <f>Results!E$17*'Investment Parameters-Input'!$C$34^($A45-1)+Results!E$8*('Investment Parameters-Input'!$C$29^$A45-'Investment Parameters-Input'!$C$29^($A45-1))</f>
        <v>0</v>
      </c>
      <c r="F45" s="8">
        <f>Results!F$17*'Investment Parameters-Input'!$C$34^($A45-1)+Results!F$8*('Investment Parameters-Input'!$C$29^$A45-'Investment Parameters-Input'!$C$29^($A45-1))</f>
        <v>0</v>
      </c>
      <c r="G45" s="8">
        <f>Results!G$17*'Investment Parameters-Input'!$C$34^($A45-1)+Results!G$8*('Investment Parameters-Input'!$C$29^$A45-'Investment Parameters-Input'!$C$29^($A45-1))</f>
        <v>0</v>
      </c>
    </row>
    <row r="46" spans="1:7" x14ac:dyDescent="0.35">
      <c r="A46" s="7">
        <v>44</v>
      </c>
      <c r="B46" s="8">
        <f>Results!B$17*'Investment Parameters-Input'!$C$34^($A46-1)+Results!B$8*('Investment Parameters-Input'!$C$29^$A46-'Investment Parameters-Input'!$C$29^($A46-1))</f>
        <v>0</v>
      </c>
      <c r="C46" s="8">
        <f>Results!C$17*'Investment Parameters-Input'!$C$34^($A46-1)+Results!C$8*('Investment Parameters-Input'!$C$29^$A46-'Investment Parameters-Input'!$C$29^($A46-1))</f>
        <v>0</v>
      </c>
      <c r="D46" s="8">
        <f>Results!D$17*'Investment Parameters-Input'!$C$34^($A46-1)+Results!D$8*('Investment Parameters-Input'!$C$29^$A46-'Investment Parameters-Input'!$C$29^($A46-1))</f>
        <v>0</v>
      </c>
      <c r="E46" s="8">
        <f>Results!E$17*'Investment Parameters-Input'!$C$34^($A46-1)+Results!E$8*('Investment Parameters-Input'!$C$29^$A46-'Investment Parameters-Input'!$C$29^($A46-1))</f>
        <v>0</v>
      </c>
      <c r="F46" s="8">
        <f>Results!F$17*'Investment Parameters-Input'!$C$34^($A46-1)+Results!F$8*('Investment Parameters-Input'!$C$29^$A46-'Investment Parameters-Input'!$C$29^($A46-1))</f>
        <v>0</v>
      </c>
      <c r="G46" s="8">
        <f>Results!G$17*'Investment Parameters-Input'!$C$34^($A46-1)+Results!G$8*('Investment Parameters-Input'!$C$29^$A46-'Investment Parameters-Input'!$C$29^($A46-1))</f>
        <v>0</v>
      </c>
    </row>
    <row r="47" spans="1:7" x14ac:dyDescent="0.35">
      <c r="A47" s="7">
        <v>45</v>
      </c>
      <c r="B47" s="8">
        <f>Results!B$17*'Investment Parameters-Input'!$C$34^($A47-1)+Results!B$8*('Investment Parameters-Input'!$C$29^$A47-'Investment Parameters-Input'!$C$29^($A47-1))</f>
        <v>0</v>
      </c>
      <c r="C47" s="8">
        <f>Results!C$17*'Investment Parameters-Input'!$C$34^($A47-1)+Results!C$8*('Investment Parameters-Input'!$C$29^$A47-'Investment Parameters-Input'!$C$29^($A47-1))</f>
        <v>0</v>
      </c>
      <c r="D47" s="8">
        <f>Results!D$17*'Investment Parameters-Input'!$C$34^($A47-1)+Results!D$8*('Investment Parameters-Input'!$C$29^$A47-'Investment Parameters-Input'!$C$29^($A47-1))</f>
        <v>0</v>
      </c>
      <c r="E47" s="8">
        <f>Results!E$17*'Investment Parameters-Input'!$C$34^($A47-1)+Results!E$8*('Investment Parameters-Input'!$C$29^$A47-'Investment Parameters-Input'!$C$29^($A47-1))</f>
        <v>0</v>
      </c>
      <c r="F47" s="8">
        <f>Results!F$17*'Investment Parameters-Input'!$C$34^($A47-1)+Results!F$8*('Investment Parameters-Input'!$C$29^$A47-'Investment Parameters-Input'!$C$29^($A47-1))</f>
        <v>0</v>
      </c>
      <c r="G47" s="8">
        <f>Results!G$17*'Investment Parameters-Input'!$C$34^($A47-1)+Results!G$8*('Investment Parameters-Input'!$C$29^$A47-'Investment Parameters-Input'!$C$29^($A47-1))</f>
        <v>0</v>
      </c>
    </row>
    <row r="48" spans="1:7" x14ac:dyDescent="0.35">
      <c r="A48" s="7">
        <v>46</v>
      </c>
      <c r="B48" s="8">
        <f>Results!B$17*'Investment Parameters-Input'!$C$34^($A48-1)+Results!B$8*('Investment Parameters-Input'!$C$29^$A48-'Investment Parameters-Input'!$C$29^($A48-1))</f>
        <v>0</v>
      </c>
      <c r="C48" s="8">
        <f>Results!C$17*'Investment Parameters-Input'!$C$34^($A48-1)+Results!C$8*('Investment Parameters-Input'!$C$29^$A48-'Investment Parameters-Input'!$C$29^($A48-1))</f>
        <v>0</v>
      </c>
      <c r="D48" s="8">
        <f>Results!D$17*'Investment Parameters-Input'!$C$34^($A48-1)+Results!D$8*('Investment Parameters-Input'!$C$29^$A48-'Investment Parameters-Input'!$C$29^($A48-1))</f>
        <v>0</v>
      </c>
      <c r="E48" s="8">
        <f>Results!E$17*'Investment Parameters-Input'!$C$34^($A48-1)+Results!E$8*('Investment Parameters-Input'!$C$29^$A48-'Investment Parameters-Input'!$C$29^($A48-1))</f>
        <v>0</v>
      </c>
      <c r="F48" s="8">
        <f>Results!F$17*'Investment Parameters-Input'!$C$34^($A48-1)+Results!F$8*('Investment Parameters-Input'!$C$29^$A48-'Investment Parameters-Input'!$C$29^($A48-1))</f>
        <v>0</v>
      </c>
      <c r="G48" s="8">
        <f>Results!G$17*'Investment Parameters-Input'!$C$34^($A48-1)+Results!G$8*('Investment Parameters-Input'!$C$29^$A48-'Investment Parameters-Input'!$C$29^($A48-1))</f>
        <v>0</v>
      </c>
    </row>
    <row r="49" spans="1:7" x14ac:dyDescent="0.35">
      <c r="A49" s="7">
        <v>47</v>
      </c>
      <c r="B49" s="8">
        <f>Results!B$17*'Investment Parameters-Input'!$C$34^($A49-1)+Results!B$8*('Investment Parameters-Input'!$C$29^$A49-'Investment Parameters-Input'!$C$29^($A49-1))</f>
        <v>0</v>
      </c>
      <c r="C49" s="8">
        <f>Results!C$17*'Investment Parameters-Input'!$C$34^($A49-1)+Results!C$8*('Investment Parameters-Input'!$C$29^$A49-'Investment Parameters-Input'!$C$29^($A49-1))</f>
        <v>0</v>
      </c>
      <c r="D49" s="8">
        <f>Results!D$17*'Investment Parameters-Input'!$C$34^($A49-1)+Results!D$8*('Investment Parameters-Input'!$C$29^$A49-'Investment Parameters-Input'!$C$29^($A49-1))</f>
        <v>0</v>
      </c>
      <c r="E49" s="8">
        <f>Results!E$17*'Investment Parameters-Input'!$C$34^($A49-1)+Results!E$8*('Investment Parameters-Input'!$C$29^$A49-'Investment Parameters-Input'!$C$29^($A49-1))</f>
        <v>0</v>
      </c>
      <c r="F49" s="8">
        <f>Results!F$17*'Investment Parameters-Input'!$C$34^($A49-1)+Results!F$8*('Investment Parameters-Input'!$C$29^$A49-'Investment Parameters-Input'!$C$29^($A49-1))</f>
        <v>0</v>
      </c>
      <c r="G49" s="8">
        <f>Results!G$17*'Investment Parameters-Input'!$C$34^($A49-1)+Results!G$8*('Investment Parameters-Input'!$C$29^$A49-'Investment Parameters-Input'!$C$29^($A49-1))</f>
        <v>0</v>
      </c>
    </row>
    <row r="50" spans="1:7" x14ac:dyDescent="0.35">
      <c r="A50" s="7">
        <v>48</v>
      </c>
      <c r="B50" s="8">
        <f>Results!B$17*'Investment Parameters-Input'!$C$34^($A50-1)+Results!B$8*('Investment Parameters-Input'!$C$29^$A50-'Investment Parameters-Input'!$C$29^($A50-1))</f>
        <v>0</v>
      </c>
      <c r="C50" s="8">
        <f>Results!C$17*'Investment Parameters-Input'!$C$34^($A50-1)+Results!C$8*('Investment Parameters-Input'!$C$29^$A50-'Investment Parameters-Input'!$C$29^($A50-1))</f>
        <v>0</v>
      </c>
      <c r="D50" s="8">
        <f>Results!D$17*'Investment Parameters-Input'!$C$34^($A50-1)+Results!D$8*('Investment Parameters-Input'!$C$29^$A50-'Investment Parameters-Input'!$C$29^($A50-1))</f>
        <v>0</v>
      </c>
      <c r="E50" s="8">
        <f>Results!E$17*'Investment Parameters-Input'!$C$34^($A50-1)+Results!E$8*('Investment Parameters-Input'!$C$29^$A50-'Investment Parameters-Input'!$C$29^($A50-1))</f>
        <v>0</v>
      </c>
      <c r="F50" s="8">
        <f>Results!F$17*'Investment Parameters-Input'!$C$34^($A50-1)+Results!F$8*('Investment Parameters-Input'!$C$29^$A50-'Investment Parameters-Input'!$C$29^($A50-1))</f>
        <v>0</v>
      </c>
      <c r="G50" s="8">
        <f>Results!G$17*'Investment Parameters-Input'!$C$34^($A50-1)+Results!G$8*('Investment Parameters-Input'!$C$29^$A50-'Investment Parameters-Input'!$C$29^($A50-1))</f>
        <v>0</v>
      </c>
    </row>
    <row r="51" spans="1:7" x14ac:dyDescent="0.35">
      <c r="A51" s="7">
        <v>49</v>
      </c>
      <c r="B51" s="8">
        <f>Results!B$17*'Investment Parameters-Input'!$C$34^($A51-1)+Results!B$8*('Investment Parameters-Input'!$C$29^$A51-'Investment Parameters-Input'!$C$29^($A51-1))</f>
        <v>0</v>
      </c>
      <c r="C51" s="8">
        <f>Results!C$17*'Investment Parameters-Input'!$C$34^($A51-1)+Results!C$8*('Investment Parameters-Input'!$C$29^$A51-'Investment Parameters-Input'!$C$29^($A51-1))</f>
        <v>0</v>
      </c>
      <c r="D51" s="8">
        <f>Results!D$17*'Investment Parameters-Input'!$C$34^($A51-1)+Results!D$8*('Investment Parameters-Input'!$C$29^$A51-'Investment Parameters-Input'!$C$29^($A51-1))</f>
        <v>0</v>
      </c>
      <c r="E51" s="8">
        <f>Results!E$17*'Investment Parameters-Input'!$C$34^($A51-1)+Results!E$8*('Investment Parameters-Input'!$C$29^$A51-'Investment Parameters-Input'!$C$29^($A51-1))</f>
        <v>0</v>
      </c>
      <c r="F51" s="8">
        <f>Results!F$17*'Investment Parameters-Input'!$C$34^($A51-1)+Results!F$8*('Investment Parameters-Input'!$C$29^$A51-'Investment Parameters-Input'!$C$29^($A51-1))</f>
        <v>0</v>
      </c>
      <c r="G51" s="8">
        <f>Results!G$17*'Investment Parameters-Input'!$C$34^($A51-1)+Results!G$8*('Investment Parameters-Input'!$C$29^$A51-'Investment Parameters-Input'!$C$29^($A51-1))</f>
        <v>0</v>
      </c>
    </row>
    <row r="52" spans="1:7" x14ac:dyDescent="0.35">
      <c r="A52" s="7">
        <v>50</v>
      </c>
      <c r="B52" s="8">
        <f>Results!B$17*'Investment Parameters-Input'!$C$34^($A52-1)+Results!B$8*('Investment Parameters-Input'!$C$29^$A52-'Investment Parameters-Input'!$C$29^($A52-1))</f>
        <v>0</v>
      </c>
      <c r="C52" s="8">
        <f>Results!C$17*'Investment Parameters-Input'!$C$34^($A52-1)+Results!C$8*('Investment Parameters-Input'!$C$29^$A52-'Investment Parameters-Input'!$C$29^($A52-1))</f>
        <v>0</v>
      </c>
      <c r="D52" s="8">
        <f>Results!D$17*'Investment Parameters-Input'!$C$34^($A52-1)+Results!D$8*('Investment Parameters-Input'!$C$29^$A52-'Investment Parameters-Input'!$C$29^($A52-1))</f>
        <v>0</v>
      </c>
      <c r="E52" s="8">
        <f>Results!E$17*'Investment Parameters-Input'!$C$34^($A52-1)+Results!E$8*('Investment Parameters-Input'!$C$29^$A52-'Investment Parameters-Input'!$C$29^($A52-1))</f>
        <v>0</v>
      </c>
      <c r="F52" s="8">
        <f>Results!F$17*'Investment Parameters-Input'!$C$34^($A52-1)+Results!F$8*('Investment Parameters-Input'!$C$29^$A52-'Investment Parameters-Input'!$C$29^($A52-1))</f>
        <v>0</v>
      </c>
      <c r="G52" s="8">
        <f>Results!G$17*'Investment Parameters-Input'!$C$34^($A52-1)+Results!G$8*('Investment Parameters-Input'!$C$29^$A52-'Investment Parameters-Input'!$C$29^($A52-1))</f>
        <v>0</v>
      </c>
    </row>
    <row r="53" spans="1:7" x14ac:dyDescent="0.35">
      <c r="A53" s="7">
        <v>51</v>
      </c>
      <c r="B53" s="8">
        <f>Results!B$17*'Investment Parameters-Input'!$C$34^($A53-1)+Results!B$8*('Investment Parameters-Input'!$C$29^$A53-'Investment Parameters-Input'!$C$29^($A53-1))</f>
        <v>0</v>
      </c>
      <c r="C53" s="8">
        <f>Results!C$17*'Investment Parameters-Input'!$C$34^($A53-1)+Results!C$8*('Investment Parameters-Input'!$C$29^$A53-'Investment Parameters-Input'!$C$29^($A53-1))</f>
        <v>0</v>
      </c>
      <c r="D53" s="8">
        <f>Results!D$17*'Investment Parameters-Input'!$C$34^($A53-1)+Results!D$8*('Investment Parameters-Input'!$C$29^$A53-'Investment Parameters-Input'!$C$29^($A53-1))</f>
        <v>0</v>
      </c>
      <c r="E53" s="8">
        <f>Results!E$17*'Investment Parameters-Input'!$C$34^($A53-1)+Results!E$8*('Investment Parameters-Input'!$C$29^$A53-'Investment Parameters-Input'!$C$29^($A53-1))</f>
        <v>0</v>
      </c>
      <c r="F53" s="8">
        <f>Results!F$17*'Investment Parameters-Input'!$C$34^($A53-1)+Results!F$8*('Investment Parameters-Input'!$C$29^$A53-'Investment Parameters-Input'!$C$29^($A53-1))</f>
        <v>0</v>
      </c>
      <c r="G53" s="8">
        <f>Results!G$17*'Investment Parameters-Input'!$C$34^($A53-1)+Results!G$8*('Investment Parameters-Input'!$C$29^$A53-'Investment Parameters-Input'!$C$29^($A53-1))</f>
        <v>0</v>
      </c>
    </row>
    <row r="54" spans="1:7" x14ac:dyDescent="0.35">
      <c r="A54" s="7">
        <v>52</v>
      </c>
      <c r="B54" s="8">
        <f>Results!B$17*'Investment Parameters-Input'!$C$34^($A54-1)+Results!B$8*('Investment Parameters-Input'!$C$29^$A54-'Investment Parameters-Input'!$C$29^($A54-1))</f>
        <v>0</v>
      </c>
      <c r="C54" s="8">
        <f>Results!C$17*'Investment Parameters-Input'!$C$34^($A54-1)+Results!C$8*('Investment Parameters-Input'!$C$29^$A54-'Investment Parameters-Input'!$C$29^($A54-1))</f>
        <v>0</v>
      </c>
      <c r="D54" s="8">
        <f>Results!D$17*'Investment Parameters-Input'!$C$34^($A54-1)+Results!D$8*('Investment Parameters-Input'!$C$29^$A54-'Investment Parameters-Input'!$C$29^($A54-1))</f>
        <v>0</v>
      </c>
      <c r="E54" s="8">
        <f>Results!E$17*'Investment Parameters-Input'!$C$34^($A54-1)+Results!E$8*('Investment Parameters-Input'!$C$29^$A54-'Investment Parameters-Input'!$C$29^($A54-1))</f>
        <v>0</v>
      </c>
      <c r="F54" s="8">
        <f>Results!F$17*'Investment Parameters-Input'!$C$34^($A54-1)+Results!F$8*('Investment Parameters-Input'!$C$29^$A54-'Investment Parameters-Input'!$C$29^($A54-1))</f>
        <v>0</v>
      </c>
      <c r="G54" s="8">
        <f>Results!G$17*'Investment Parameters-Input'!$C$34^($A54-1)+Results!G$8*('Investment Parameters-Input'!$C$29^$A54-'Investment Parameters-Input'!$C$29^($A54-1))</f>
        <v>0</v>
      </c>
    </row>
    <row r="55" spans="1:7" x14ac:dyDescent="0.35">
      <c r="A55" s="7">
        <v>53</v>
      </c>
      <c r="B55" s="8">
        <f>Results!B$17*'Investment Parameters-Input'!$C$34^($A55-1)+Results!B$8*('Investment Parameters-Input'!$C$29^$A55-'Investment Parameters-Input'!$C$29^($A55-1))</f>
        <v>0</v>
      </c>
      <c r="C55" s="8">
        <f>Results!C$17*'Investment Parameters-Input'!$C$34^($A55-1)+Results!C$8*('Investment Parameters-Input'!$C$29^$A55-'Investment Parameters-Input'!$C$29^($A55-1))</f>
        <v>0</v>
      </c>
      <c r="D55" s="8">
        <f>Results!D$17*'Investment Parameters-Input'!$C$34^($A55-1)+Results!D$8*('Investment Parameters-Input'!$C$29^$A55-'Investment Parameters-Input'!$C$29^($A55-1))</f>
        <v>0</v>
      </c>
      <c r="E55" s="8">
        <f>Results!E$17*'Investment Parameters-Input'!$C$34^($A55-1)+Results!E$8*('Investment Parameters-Input'!$C$29^$A55-'Investment Parameters-Input'!$C$29^($A55-1))</f>
        <v>0</v>
      </c>
      <c r="F55" s="8">
        <f>Results!F$17*'Investment Parameters-Input'!$C$34^($A55-1)+Results!F$8*('Investment Parameters-Input'!$C$29^$A55-'Investment Parameters-Input'!$C$29^($A55-1))</f>
        <v>0</v>
      </c>
      <c r="G55" s="8">
        <f>Results!G$17*'Investment Parameters-Input'!$C$34^($A55-1)+Results!G$8*('Investment Parameters-Input'!$C$29^$A55-'Investment Parameters-Input'!$C$29^($A55-1))</f>
        <v>0</v>
      </c>
    </row>
    <row r="56" spans="1:7" x14ac:dyDescent="0.35">
      <c r="A56" s="7">
        <v>54</v>
      </c>
      <c r="B56" s="8">
        <f>Results!B$17*'Investment Parameters-Input'!$C$34^($A56-1)+Results!B$8*('Investment Parameters-Input'!$C$29^$A56-'Investment Parameters-Input'!$C$29^($A56-1))</f>
        <v>0</v>
      </c>
      <c r="C56" s="8">
        <f>Results!C$17*'Investment Parameters-Input'!$C$34^($A56-1)+Results!C$8*('Investment Parameters-Input'!$C$29^$A56-'Investment Parameters-Input'!$C$29^($A56-1))</f>
        <v>0</v>
      </c>
      <c r="D56" s="8">
        <f>Results!D$17*'Investment Parameters-Input'!$C$34^($A56-1)+Results!D$8*('Investment Parameters-Input'!$C$29^$A56-'Investment Parameters-Input'!$C$29^($A56-1))</f>
        <v>0</v>
      </c>
      <c r="E56" s="8">
        <f>Results!E$17*'Investment Parameters-Input'!$C$34^($A56-1)+Results!E$8*('Investment Parameters-Input'!$C$29^$A56-'Investment Parameters-Input'!$C$29^($A56-1))</f>
        <v>0</v>
      </c>
      <c r="F56" s="8">
        <f>Results!F$17*'Investment Parameters-Input'!$C$34^($A56-1)+Results!F$8*('Investment Parameters-Input'!$C$29^$A56-'Investment Parameters-Input'!$C$29^($A56-1))</f>
        <v>0</v>
      </c>
      <c r="G56" s="8">
        <f>Results!G$17*'Investment Parameters-Input'!$C$34^($A56-1)+Results!G$8*('Investment Parameters-Input'!$C$29^$A56-'Investment Parameters-Input'!$C$29^($A56-1))</f>
        <v>0</v>
      </c>
    </row>
    <row r="57" spans="1:7" x14ac:dyDescent="0.35">
      <c r="A57" s="7">
        <v>55</v>
      </c>
      <c r="B57" s="8">
        <f>Results!B$17*'Investment Parameters-Input'!$C$34^($A57-1)+Results!B$8*('Investment Parameters-Input'!$C$29^$A57-'Investment Parameters-Input'!$C$29^($A57-1))</f>
        <v>0</v>
      </c>
      <c r="C57" s="8">
        <f>Results!C$17*'Investment Parameters-Input'!$C$34^($A57-1)+Results!C$8*('Investment Parameters-Input'!$C$29^$A57-'Investment Parameters-Input'!$C$29^($A57-1))</f>
        <v>0</v>
      </c>
      <c r="D57" s="8">
        <f>Results!D$17*'Investment Parameters-Input'!$C$34^($A57-1)+Results!D$8*('Investment Parameters-Input'!$C$29^$A57-'Investment Parameters-Input'!$C$29^($A57-1))</f>
        <v>0</v>
      </c>
      <c r="E57" s="8">
        <f>Results!E$17*'Investment Parameters-Input'!$C$34^($A57-1)+Results!E$8*('Investment Parameters-Input'!$C$29^$A57-'Investment Parameters-Input'!$C$29^($A57-1))</f>
        <v>0</v>
      </c>
      <c r="F57" s="8">
        <f>Results!F$17*'Investment Parameters-Input'!$C$34^($A57-1)+Results!F$8*('Investment Parameters-Input'!$C$29^$A57-'Investment Parameters-Input'!$C$29^($A57-1))</f>
        <v>0</v>
      </c>
      <c r="G57" s="8">
        <f>Results!G$17*'Investment Parameters-Input'!$C$34^($A57-1)+Results!G$8*('Investment Parameters-Input'!$C$29^$A57-'Investment Parameters-Input'!$C$29^($A57-1))</f>
        <v>0</v>
      </c>
    </row>
    <row r="58" spans="1:7" x14ac:dyDescent="0.35">
      <c r="A58" s="7">
        <v>56</v>
      </c>
      <c r="B58" s="8">
        <f>Results!B$17*'Investment Parameters-Input'!$C$34^($A58-1)+Results!B$8*('Investment Parameters-Input'!$C$29^$A58-'Investment Parameters-Input'!$C$29^($A58-1))</f>
        <v>0</v>
      </c>
      <c r="C58" s="8">
        <f>Results!C$17*'Investment Parameters-Input'!$C$34^($A58-1)+Results!C$8*('Investment Parameters-Input'!$C$29^$A58-'Investment Parameters-Input'!$C$29^($A58-1))</f>
        <v>0</v>
      </c>
      <c r="D58" s="8">
        <f>Results!D$17*'Investment Parameters-Input'!$C$34^($A58-1)+Results!D$8*('Investment Parameters-Input'!$C$29^$A58-'Investment Parameters-Input'!$C$29^($A58-1))</f>
        <v>0</v>
      </c>
      <c r="E58" s="8">
        <f>Results!E$17*'Investment Parameters-Input'!$C$34^($A58-1)+Results!E$8*('Investment Parameters-Input'!$C$29^$A58-'Investment Parameters-Input'!$C$29^($A58-1))</f>
        <v>0</v>
      </c>
      <c r="F58" s="8">
        <f>Results!F$17*'Investment Parameters-Input'!$C$34^($A58-1)+Results!F$8*('Investment Parameters-Input'!$C$29^$A58-'Investment Parameters-Input'!$C$29^($A58-1))</f>
        <v>0</v>
      </c>
      <c r="G58" s="8">
        <f>Results!G$17*'Investment Parameters-Input'!$C$34^($A58-1)+Results!G$8*('Investment Parameters-Input'!$C$29^$A58-'Investment Parameters-Input'!$C$29^($A58-1))</f>
        <v>0</v>
      </c>
    </row>
    <row r="59" spans="1:7" x14ac:dyDescent="0.35">
      <c r="A59" s="7">
        <v>57</v>
      </c>
      <c r="B59" s="8">
        <f>Results!B$17*'Investment Parameters-Input'!$C$34^($A59-1)+Results!B$8*('Investment Parameters-Input'!$C$29^$A59-'Investment Parameters-Input'!$C$29^($A59-1))</f>
        <v>0</v>
      </c>
      <c r="C59" s="8">
        <f>Results!C$17*'Investment Parameters-Input'!$C$34^($A59-1)+Results!C$8*('Investment Parameters-Input'!$C$29^$A59-'Investment Parameters-Input'!$C$29^($A59-1))</f>
        <v>0</v>
      </c>
      <c r="D59" s="8">
        <f>Results!D$17*'Investment Parameters-Input'!$C$34^($A59-1)+Results!D$8*('Investment Parameters-Input'!$C$29^$A59-'Investment Parameters-Input'!$C$29^($A59-1))</f>
        <v>0</v>
      </c>
      <c r="E59" s="8">
        <f>Results!E$17*'Investment Parameters-Input'!$C$34^($A59-1)+Results!E$8*('Investment Parameters-Input'!$C$29^$A59-'Investment Parameters-Input'!$C$29^($A59-1))</f>
        <v>0</v>
      </c>
      <c r="F59" s="8">
        <f>Results!F$17*'Investment Parameters-Input'!$C$34^($A59-1)+Results!F$8*('Investment Parameters-Input'!$C$29^$A59-'Investment Parameters-Input'!$C$29^($A59-1))</f>
        <v>0</v>
      </c>
      <c r="G59" s="8">
        <f>Results!G$17*'Investment Parameters-Input'!$C$34^($A59-1)+Results!G$8*('Investment Parameters-Input'!$C$29^$A59-'Investment Parameters-Input'!$C$29^($A59-1))</f>
        <v>0</v>
      </c>
    </row>
    <row r="60" spans="1:7" x14ac:dyDescent="0.35">
      <c r="A60" s="7">
        <v>58</v>
      </c>
      <c r="B60" s="8">
        <f>Results!B$17*'Investment Parameters-Input'!$C$34^($A60-1)+Results!B$8*('Investment Parameters-Input'!$C$29^$A60-'Investment Parameters-Input'!$C$29^($A60-1))</f>
        <v>0</v>
      </c>
      <c r="C60" s="8">
        <f>Results!C$17*'Investment Parameters-Input'!$C$34^($A60-1)+Results!C$8*('Investment Parameters-Input'!$C$29^$A60-'Investment Parameters-Input'!$C$29^($A60-1))</f>
        <v>0</v>
      </c>
      <c r="D60" s="8">
        <f>Results!D$17*'Investment Parameters-Input'!$C$34^($A60-1)+Results!D$8*('Investment Parameters-Input'!$C$29^$A60-'Investment Parameters-Input'!$C$29^($A60-1))</f>
        <v>0</v>
      </c>
      <c r="E60" s="8">
        <f>Results!E$17*'Investment Parameters-Input'!$C$34^($A60-1)+Results!E$8*('Investment Parameters-Input'!$C$29^$A60-'Investment Parameters-Input'!$C$29^($A60-1))</f>
        <v>0</v>
      </c>
      <c r="F60" s="8">
        <f>Results!F$17*'Investment Parameters-Input'!$C$34^($A60-1)+Results!F$8*('Investment Parameters-Input'!$C$29^$A60-'Investment Parameters-Input'!$C$29^($A60-1))</f>
        <v>0</v>
      </c>
      <c r="G60" s="8">
        <f>Results!G$17*'Investment Parameters-Input'!$C$34^($A60-1)+Results!G$8*('Investment Parameters-Input'!$C$29^$A60-'Investment Parameters-Input'!$C$29^($A60-1))</f>
        <v>0</v>
      </c>
    </row>
    <row r="61" spans="1:7" x14ac:dyDescent="0.35">
      <c r="A61" s="7">
        <v>59</v>
      </c>
      <c r="B61" s="8">
        <f>Results!B$17*'Investment Parameters-Input'!$C$34^($A61-1)+Results!B$8*('Investment Parameters-Input'!$C$29^$A61-'Investment Parameters-Input'!$C$29^($A61-1))</f>
        <v>0</v>
      </c>
      <c r="C61" s="8">
        <f>Results!C$17*'Investment Parameters-Input'!$C$34^($A61-1)+Results!C$8*('Investment Parameters-Input'!$C$29^$A61-'Investment Parameters-Input'!$C$29^($A61-1))</f>
        <v>0</v>
      </c>
      <c r="D61" s="8">
        <f>Results!D$17*'Investment Parameters-Input'!$C$34^($A61-1)+Results!D$8*('Investment Parameters-Input'!$C$29^$A61-'Investment Parameters-Input'!$C$29^($A61-1))</f>
        <v>0</v>
      </c>
      <c r="E61" s="8">
        <f>Results!E$17*'Investment Parameters-Input'!$C$34^($A61-1)+Results!E$8*('Investment Parameters-Input'!$C$29^$A61-'Investment Parameters-Input'!$C$29^($A61-1))</f>
        <v>0</v>
      </c>
      <c r="F61" s="8">
        <f>Results!F$17*'Investment Parameters-Input'!$C$34^($A61-1)+Results!F$8*('Investment Parameters-Input'!$C$29^$A61-'Investment Parameters-Input'!$C$29^($A61-1))</f>
        <v>0</v>
      </c>
      <c r="G61" s="8">
        <f>Results!G$17*'Investment Parameters-Input'!$C$34^($A61-1)+Results!G$8*('Investment Parameters-Input'!$C$29^$A61-'Investment Parameters-Input'!$C$29^($A61-1))</f>
        <v>0</v>
      </c>
    </row>
    <row r="62" spans="1:7" x14ac:dyDescent="0.35">
      <c r="A62" s="7">
        <v>60</v>
      </c>
      <c r="B62" s="8">
        <f>Results!B$17*'Investment Parameters-Input'!$C$34^($A62-1)+Results!B$8*('Investment Parameters-Input'!$C$29^$A62-'Investment Parameters-Input'!$C$29^($A62-1))</f>
        <v>0</v>
      </c>
      <c r="C62" s="8">
        <f>Results!C$17*'Investment Parameters-Input'!$C$34^($A62-1)+Results!C$8*('Investment Parameters-Input'!$C$29^$A62-'Investment Parameters-Input'!$C$29^($A62-1))</f>
        <v>0</v>
      </c>
      <c r="D62" s="8">
        <f>Results!D$17*'Investment Parameters-Input'!$C$34^($A62-1)+Results!D$8*('Investment Parameters-Input'!$C$29^$A62-'Investment Parameters-Input'!$C$29^($A62-1))</f>
        <v>0</v>
      </c>
      <c r="E62" s="8">
        <f>Results!E$17*'Investment Parameters-Input'!$C$34^($A62-1)+Results!E$8*('Investment Parameters-Input'!$C$29^$A62-'Investment Parameters-Input'!$C$29^($A62-1))</f>
        <v>0</v>
      </c>
      <c r="F62" s="8">
        <f>Results!F$17*'Investment Parameters-Input'!$C$34^($A62-1)+Results!F$8*('Investment Parameters-Input'!$C$29^$A62-'Investment Parameters-Input'!$C$29^($A62-1))</f>
        <v>0</v>
      </c>
      <c r="G62" s="8">
        <f>Results!G$17*'Investment Parameters-Input'!$C$34^($A62-1)+Results!G$8*('Investment Parameters-Input'!$C$29^$A62-'Investment Parameters-Input'!$C$29^($A62-1))</f>
        <v>0</v>
      </c>
    </row>
    <row r="63" spans="1:7" x14ac:dyDescent="0.35">
      <c r="A63" s="7">
        <v>61</v>
      </c>
      <c r="B63" s="8">
        <f>Results!B$17*'Investment Parameters-Input'!$C$34^($A63-1)+Results!B$8*('Investment Parameters-Input'!$C$29^$A63-'Investment Parameters-Input'!$C$29^($A63-1))</f>
        <v>0</v>
      </c>
      <c r="C63" s="8">
        <f>Results!C$17*'Investment Parameters-Input'!$C$34^($A63-1)+Results!C$8*('Investment Parameters-Input'!$C$29^$A63-'Investment Parameters-Input'!$C$29^($A63-1))</f>
        <v>0</v>
      </c>
      <c r="D63" s="8">
        <f>Results!D$17*'Investment Parameters-Input'!$C$34^($A63-1)+Results!D$8*('Investment Parameters-Input'!$C$29^$A63-'Investment Parameters-Input'!$C$29^($A63-1))</f>
        <v>0</v>
      </c>
      <c r="E63" s="8">
        <f>Results!E$17*'Investment Parameters-Input'!$C$34^($A63-1)+Results!E$8*('Investment Parameters-Input'!$C$29^$A63-'Investment Parameters-Input'!$C$29^($A63-1))</f>
        <v>0</v>
      </c>
      <c r="F63" s="8">
        <f>Results!F$17*'Investment Parameters-Input'!$C$34^($A63-1)+Results!F$8*('Investment Parameters-Input'!$C$29^$A63-'Investment Parameters-Input'!$C$29^($A63-1))</f>
        <v>0</v>
      </c>
      <c r="G63" s="8">
        <f>Results!G$17*'Investment Parameters-Input'!$C$34^($A63-1)+Results!G$8*('Investment Parameters-Input'!$C$29^$A63-'Investment Parameters-Input'!$C$29^($A63-1))</f>
        <v>0</v>
      </c>
    </row>
    <row r="64" spans="1:7" x14ac:dyDescent="0.35">
      <c r="A64" s="7">
        <v>62</v>
      </c>
      <c r="B64" s="8">
        <f>Results!B$17*'Investment Parameters-Input'!$C$34^($A64-1)+Results!B$8*('Investment Parameters-Input'!$C$29^$A64-'Investment Parameters-Input'!$C$29^($A64-1))</f>
        <v>0</v>
      </c>
      <c r="C64" s="8">
        <f>Results!C$17*'Investment Parameters-Input'!$C$34^($A64-1)+Results!C$8*('Investment Parameters-Input'!$C$29^$A64-'Investment Parameters-Input'!$C$29^($A64-1))</f>
        <v>0</v>
      </c>
      <c r="D64" s="8">
        <f>Results!D$17*'Investment Parameters-Input'!$C$34^($A64-1)+Results!D$8*('Investment Parameters-Input'!$C$29^$A64-'Investment Parameters-Input'!$C$29^($A64-1))</f>
        <v>0</v>
      </c>
      <c r="E64" s="8">
        <f>Results!E$17*'Investment Parameters-Input'!$C$34^($A64-1)+Results!E$8*('Investment Parameters-Input'!$C$29^$A64-'Investment Parameters-Input'!$C$29^($A64-1))</f>
        <v>0</v>
      </c>
      <c r="F64" s="8">
        <f>Results!F$17*'Investment Parameters-Input'!$C$34^($A64-1)+Results!F$8*('Investment Parameters-Input'!$C$29^$A64-'Investment Parameters-Input'!$C$29^($A64-1))</f>
        <v>0</v>
      </c>
      <c r="G64" s="8">
        <f>Results!G$17*'Investment Parameters-Input'!$C$34^($A64-1)+Results!G$8*('Investment Parameters-Input'!$C$29^$A64-'Investment Parameters-Input'!$C$29^($A64-1))</f>
        <v>0</v>
      </c>
    </row>
    <row r="65" spans="1:7" x14ac:dyDescent="0.35">
      <c r="A65" s="7">
        <v>63</v>
      </c>
      <c r="B65" s="8">
        <f>Results!B$17*'Investment Parameters-Input'!$C$34^($A65-1)+Results!B$8*('Investment Parameters-Input'!$C$29^$A65-'Investment Parameters-Input'!$C$29^($A65-1))</f>
        <v>0</v>
      </c>
      <c r="C65" s="8">
        <f>Results!C$17*'Investment Parameters-Input'!$C$34^($A65-1)+Results!C$8*('Investment Parameters-Input'!$C$29^$A65-'Investment Parameters-Input'!$C$29^($A65-1))</f>
        <v>0</v>
      </c>
      <c r="D65" s="8">
        <f>Results!D$17*'Investment Parameters-Input'!$C$34^($A65-1)+Results!D$8*('Investment Parameters-Input'!$C$29^$A65-'Investment Parameters-Input'!$C$29^($A65-1))</f>
        <v>0</v>
      </c>
      <c r="E65" s="8">
        <f>Results!E$17*'Investment Parameters-Input'!$C$34^($A65-1)+Results!E$8*('Investment Parameters-Input'!$C$29^$A65-'Investment Parameters-Input'!$C$29^($A65-1))</f>
        <v>0</v>
      </c>
      <c r="F65" s="8">
        <f>Results!F$17*'Investment Parameters-Input'!$C$34^($A65-1)+Results!F$8*('Investment Parameters-Input'!$C$29^$A65-'Investment Parameters-Input'!$C$29^($A65-1))</f>
        <v>0</v>
      </c>
      <c r="G65" s="8">
        <f>Results!G$17*'Investment Parameters-Input'!$C$34^($A65-1)+Results!G$8*('Investment Parameters-Input'!$C$29^$A65-'Investment Parameters-Input'!$C$29^($A65-1))</f>
        <v>0</v>
      </c>
    </row>
    <row r="66" spans="1:7" x14ac:dyDescent="0.35">
      <c r="A66" s="7">
        <v>64</v>
      </c>
      <c r="B66" s="8">
        <f>Results!B$17*'Investment Parameters-Input'!$C$34^($A66-1)+Results!B$8*('Investment Parameters-Input'!$C$29^$A66-'Investment Parameters-Input'!$C$29^($A66-1))</f>
        <v>0</v>
      </c>
      <c r="C66" s="8">
        <f>Results!C$17*'Investment Parameters-Input'!$C$34^($A66-1)+Results!C$8*('Investment Parameters-Input'!$C$29^$A66-'Investment Parameters-Input'!$C$29^($A66-1))</f>
        <v>0</v>
      </c>
      <c r="D66" s="8">
        <f>Results!D$17*'Investment Parameters-Input'!$C$34^($A66-1)+Results!D$8*('Investment Parameters-Input'!$C$29^$A66-'Investment Parameters-Input'!$C$29^($A66-1))</f>
        <v>0</v>
      </c>
      <c r="E66" s="8">
        <f>Results!E$17*'Investment Parameters-Input'!$C$34^($A66-1)+Results!E$8*('Investment Parameters-Input'!$C$29^$A66-'Investment Parameters-Input'!$C$29^($A66-1))</f>
        <v>0</v>
      </c>
      <c r="F66" s="8">
        <f>Results!F$17*'Investment Parameters-Input'!$C$34^($A66-1)+Results!F$8*('Investment Parameters-Input'!$C$29^$A66-'Investment Parameters-Input'!$C$29^($A66-1))</f>
        <v>0</v>
      </c>
      <c r="G66" s="8">
        <f>Results!G$17*'Investment Parameters-Input'!$C$34^($A66-1)+Results!G$8*('Investment Parameters-Input'!$C$29^$A66-'Investment Parameters-Input'!$C$29^($A66-1))</f>
        <v>0</v>
      </c>
    </row>
    <row r="67" spans="1:7" x14ac:dyDescent="0.35">
      <c r="A67" s="7">
        <v>65</v>
      </c>
      <c r="B67" s="8">
        <f>Results!B$17*'Investment Parameters-Input'!$C$34^($A67-1)+Results!B$8*('Investment Parameters-Input'!$C$29^$A67-'Investment Parameters-Input'!$C$29^($A67-1))</f>
        <v>0</v>
      </c>
      <c r="C67" s="8">
        <f>Results!C$17*'Investment Parameters-Input'!$C$34^($A67-1)+Results!C$8*('Investment Parameters-Input'!$C$29^$A67-'Investment Parameters-Input'!$C$29^($A67-1))</f>
        <v>0</v>
      </c>
      <c r="D67" s="8">
        <f>Results!D$17*'Investment Parameters-Input'!$C$34^($A67-1)+Results!D$8*('Investment Parameters-Input'!$C$29^$A67-'Investment Parameters-Input'!$C$29^($A67-1))</f>
        <v>0</v>
      </c>
      <c r="E67" s="8">
        <f>Results!E$17*'Investment Parameters-Input'!$C$34^($A67-1)+Results!E$8*('Investment Parameters-Input'!$C$29^$A67-'Investment Parameters-Input'!$C$29^($A67-1))</f>
        <v>0</v>
      </c>
      <c r="F67" s="8">
        <f>Results!F$17*'Investment Parameters-Input'!$C$34^($A67-1)+Results!F$8*('Investment Parameters-Input'!$C$29^$A67-'Investment Parameters-Input'!$C$29^($A67-1))</f>
        <v>0</v>
      </c>
      <c r="G67" s="8">
        <f>Results!G$17*'Investment Parameters-Input'!$C$34^($A67-1)+Results!G$8*('Investment Parameters-Input'!$C$29^$A67-'Investment Parameters-Input'!$C$29^($A67-1))</f>
        <v>0</v>
      </c>
    </row>
    <row r="68" spans="1:7" x14ac:dyDescent="0.35">
      <c r="A68" s="7">
        <v>66</v>
      </c>
      <c r="B68" s="8">
        <f>Results!B$17*'Investment Parameters-Input'!$C$34^($A68-1)+Results!B$8*('Investment Parameters-Input'!$C$29^$A68-'Investment Parameters-Input'!$C$29^($A68-1))</f>
        <v>0</v>
      </c>
      <c r="C68" s="8">
        <f>Results!C$17*'Investment Parameters-Input'!$C$34^($A68-1)+Results!C$8*('Investment Parameters-Input'!$C$29^$A68-'Investment Parameters-Input'!$C$29^($A68-1))</f>
        <v>0</v>
      </c>
      <c r="D68" s="8">
        <f>Results!D$17*'Investment Parameters-Input'!$C$34^($A68-1)+Results!D$8*('Investment Parameters-Input'!$C$29^$A68-'Investment Parameters-Input'!$C$29^($A68-1))</f>
        <v>0</v>
      </c>
      <c r="E68" s="8">
        <f>Results!E$17*'Investment Parameters-Input'!$C$34^($A68-1)+Results!E$8*('Investment Parameters-Input'!$C$29^$A68-'Investment Parameters-Input'!$C$29^($A68-1))</f>
        <v>0</v>
      </c>
      <c r="F68" s="8">
        <f>Results!F$17*'Investment Parameters-Input'!$C$34^($A68-1)+Results!F$8*('Investment Parameters-Input'!$C$29^$A68-'Investment Parameters-Input'!$C$29^($A68-1))</f>
        <v>0</v>
      </c>
      <c r="G68" s="8">
        <f>Results!G$17*'Investment Parameters-Input'!$C$34^($A68-1)+Results!G$8*('Investment Parameters-Input'!$C$29^$A68-'Investment Parameters-Input'!$C$29^($A68-1))</f>
        <v>0</v>
      </c>
    </row>
    <row r="69" spans="1:7" x14ac:dyDescent="0.35">
      <c r="A69" s="7">
        <v>67</v>
      </c>
      <c r="B69" s="8">
        <f>Results!B$17*'Investment Parameters-Input'!$C$34^($A69-1)+Results!B$8*('Investment Parameters-Input'!$C$29^$A69-'Investment Parameters-Input'!$C$29^($A69-1))</f>
        <v>0</v>
      </c>
      <c r="C69" s="8">
        <f>Results!C$17*'Investment Parameters-Input'!$C$34^($A69-1)+Results!C$8*('Investment Parameters-Input'!$C$29^$A69-'Investment Parameters-Input'!$C$29^($A69-1))</f>
        <v>0</v>
      </c>
      <c r="D69" s="8">
        <f>Results!D$17*'Investment Parameters-Input'!$C$34^($A69-1)+Results!D$8*('Investment Parameters-Input'!$C$29^$A69-'Investment Parameters-Input'!$C$29^($A69-1))</f>
        <v>0</v>
      </c>
      <c r="E69" s="8">
        <f>Results!E$17*'Investment Parameters-Input'!$C$34^($A69-1)+Results!E$8*('Investment Parameters-Input'!$C$29^$A69-'Investment Parameters-Input'!$C$29^($A69-1))</f>
        <v>0</v>
      </c>
      <c r="F69" s="8">
        <f>Results!F$17*'Investment Parameters-Input'!$C$34^($A69-1)+Results!F$8*('Investment Parameters-Input'!$C$29^$A69-'Investment Parameters-Input'!$C$29^($A69-1))</f>
        <v>0</v>
      </c>
      <c r="G69" s="8">
        <f>Results!G$17*'Investment Parameters-Input'!$C$34^($A69-1)+Results!G$8*('Investment Parameters-Input'!$C$29^$A69-'Investment Parameters-Input'!$C$29^($A69-1))</f>
        <v>0</v>
      </c>
    </row>
    <row r="70" spans="1:7" x14ac:dyDescent="0.35">
      <c r="A70" s="7">
        <v>68</v>
      </c>
      <c r="B70" s="8">
        <f>Results!B$17*'Investment Parameters-Input'!$C$34^($A70-1)+Results!B$8*('Investment Parameters-Input'!$C$29^$A70-'Investment Parameters-Input'!$C$29^($A70-1))</f>
        <v>0</v>
      </c>
      <c r="C70" s="8">
        <f>Results!C$17*'Investment Parameters-Input'!$C$34^($A70-1)+Results!C$8*('Investment Parameters-Input'!$C$29^$A70-'Investment Parameters-Input'!$C$29^($A70-1))</f>
        <v>0</v>
      </c>
      <c r="D70" s="8">
        <f>Results!D$17*'Investment Parameters-Input'!$C$34^($A70-1)+Results!D$8*('Investment Parameters-Input'!$C$29^$A70-'Investment Parameters-Input'!$C$29^($A70-1))</f>
        <v>0</v>
      </c>
      <c r="E70" s="8">
        <f>Results!E$17*'Investment Parameters-Input'!$C$34^($A70-1)+Results!E$8*('Investment Parameters-Input'!$C$29^$A70-'Investment Parameters-Input'!$C$29^($A70-1))</f>
        <v>0</v>
      </c>
      <c r="F70" s="8">
        <f>Results!F$17*'Investment Parameters-Input'!$C$34^($A70-1)+Results!F$8*('Investment Parameters-Input'!$C$29^$A70-'Investment Parameters-Input'!$C$29^($A70-1))</f>
        <v>0</v>
      </c>
      <c r="G70" s="8">
        <f>Results!G$17*'Investment Parameters-Input'!$C$34^($A70-1)+Results!G$8*('Investment Parameters-Input'!$C$29^$A70-'Investment Parameters-Input'!$C$29^($A70-1))</f>
        <v>0</v>
      </c>
    </row>
    <row r="71" spans="1:7" x14ac:dyDescent="0.35">
      <c r="A71" s="7">
        <v>69</v>
      </c>
      <c r="B71" s="8">
        <f>Results!B$17*'Investment Parameters-Input'!$C$34^($A71-1)+Results!B$8*('Investment Parameters-Input'!$C$29^$A71-'Investment Parameters-Input'!$C$29^($A71-1))</f>
        <v>0</v>
      </c>
      <c r="C71" s="8">
        <f>Results!C$17*'Investment Parameters-Input'!$C$34^($A71-1)+Results!C$8*('Investment Parameters-Input'!$C$29^$A71-'Investment Parameters-Input'!$C$29^($A71-1))</f>
        <v>0</v>
      </c>
      <c r="D71" s="8">
        <f>Results!D$17*'Investment Parameters-Input'!$C$34^($A71-1)+Results!D$8*('Investment Parameters-Input'!$C$29^$A71-'Investment Parameters-Input'!$C$29^($A71-1))</f>
        <v>0</v>
      </c>
      <c r="E71" s="8">
        <f>Results!E$17*'Investment Parameters-Input'!$C$34^($A71-1)+Results!E$8*('Investment Parameters-Input'!$C$29^$A71-'Investment Parameters-Input'!$C$29^($A71-1))</f>
        <v>0</v>
      </c>
      <c r="F71" s="8">
        <f>Results!F$17*'Investment Parameters-Input'!$C$34^($A71-1)+Results!F$8*('Investment Parameters-Input'!$C$29^$A71-'Investment Parameters-Input'!$C$29^($A71-1))</f>
        <v>0</v>
      </c>
      <c r="G71" s="8">
        <f>Results!G$17*'Investment Parameters-Input'!$C$34^($A71-1)+Results!G$8*('Investment Parameters-Input'!$C$29^$A71-'Investment Parameters-Input'!$C$29^($A71-1))</f>
        <v>0</v>
      </c>
    </row>
    <row r="72" spans="1:7" x14ac:dyDescent="0.35">
      <c r="A72" s="7">
        <v>70</v>
      </c>
      <c r="B72" s="8">
        <f>Results!B$17*'Investment Parameters-Input'!$C$34^($A72-1)+Results!B$8*('Investment Parameters-Input'!$C$29^$A72-'Investment Parameters-Input'!$C$29^($A72-1))</f>
        <v>0</v>
      </c>
      <c r="C72" s="8">
        <f>Results!C$17*'Investment Parameters-Input'!$C$34^($A72-1)+Results!C$8*('Investment Parameters-Input'!$C$29^$A72-'Investment Parameters-Input'!$C$29^($A72-1))</f>
        <v>0</v>
      </c>
      <c r="D72" s="8">
        <f>Results!D$17*'Investment Parameters-Input'!$C$34^($A72-1)+Results!D$8*('Investment Parameters-Input'!$C$29^$A72-'Investment Parameters-Input'!$C$29^($A72-1))</f>
        <v>0</v>
      </c>
      <c r="E72" s="8">
        <f>Results!E$17*'Investment Parameters-Input'!$C$34^($A72-1)+Results!E$8*('Investment Parameters-Input'!$C$29^$A72-'Investment Parameters-Input'!$C$29^($A72-1))</f>
        <v>0</v>
      </c>
      <c r="F72" s="8">
        <f>Results!F$17*'Investment Parameters-Input'!$C$34^($A72-1)+Results!F$8*('Investment Parameters-Input'!$C$29^$A72-'Investment Parameters-Input'!$C$29^($A72-1))</f>
        <v>0</v>
      </c>
      <c r="G72" s="8">
        <f>Results!G$17*'Investment Parameters-Input'!$C$34^($A72-1)+Results!G$8*('Investment Parameters-Input'!$C$29^$A72-'Investment Parameters-Input'!$C$29^($A72-1))</f>
        <v>0</v>
      </c>
    </row>
    <row r="73" spans="1:7" x14ac:dyDescent="0.35">
      <c r="A73" s="7">
        <v>71</v>
      </c>
      <c r="B73" s="8">
        <f>Results!B$17*'Investment Parameters-Input'!$C$34^($A73-1)+Results!B$8*('Investment Parameters-Input'!$C$29^$A73-'Investment Parameters-Input'!$C$29^($A73-1))</f>
        <v>0</v>
      </c>
      <c r="C73" s="8">
        <f>Results!C$17*'Investment Parameters-Input'!$C$34^($A73-1)+Results!C$8*('Investment Parameters-Input'!$C$29^$A73-'Investment Parameters-Input'!$C$29^($A73-1))</f>
        <v>0</v>
      </c>
      <c r="D73" s="8">
        <f>Results!D$17*'Investment Parameters-Input'!$C$34^($A73-1)+Results!D$8*('Investment Parameters-Input'!$C$29^$A73-'Investment Parameters-Input'!$C$29^($A73-1))</f>
        <v>0</v>
      </c>
      <c r="E73" s="8">
        <f>Results!E$17*'Investment Parameters-Input'!$C$34^($A73-1)+Results!E$8*('Investment Parameters-Input'!$C$29^$A73-'Investment Parameters-Input'!$C$29^($A73-1))</f>
        <v>0</v>
      </c>
      <c r="F73" s="8">
        <f>Results!F$17*'Investment Parameters-Input'!$C$34^($A73-1)+Results!F$8*('Investment Parameters-Input'!$C$29^$A73-'Investment Parameters-Input'!$C$29^($A73-1))</f>
        <v>0</v>
      </c>
      <c r="G73" s="8">
        <f>Results!G$17*'Investment Parameters-Input'!$C$34^($A73-1)+Results!G$8*('Investment Parameters-Input'!$C$29^$A73-'Investment Parameters-Input'!$C$29^($A73-1))</f>
        <v>0</v>
      </c>
    </row>
    <row r="74" spans="1:7" x14ac:dyDescent="0.35">
      <c r="A74" s="7">
        <v>72</v>
      </c>
      <c r="B74" s="8">
        <f>Results!B$17*'Investment Parameters-Input'!$C$34^($A74-1)+Results!B$8*('Investment Parameters-Input'!$C$29^$A74-'Investment Parameters-Input'!$C$29^($A74-1))</f>
        <v>0</v>
      </c>
      <c r="C74" s="8">
        <f>Results!C$17*'Investment Parameters-Input'!$C$34^($A74-1)+Results!C$8*('Investment Parameters-Input'!$C$29^$A74-'Investment Parameters-Input'!$C$29^($A74-1))</f>
        <v>0</v>
      </c>
      <c r="D74" s="8">
        <f>Results!D$17*'Investment Parameters-Input'!$C$34^($A74-1)+Results!D$8*('Investment Parameters-Input'!$C$29^$A74-'Investment Parameters-Input'!$C$29^($A74-1))</f>
        <v>0</v>
      </c>
      <c r="E74" s="8">
        <f>Results!E$17*'Investment Parameters-Input'!$C$34^($A74-1)+Results!E$8*('Investment Parameters-Input'!$C$29^$A74-'Investment Parameters-Input'!$C$29^($A74-1))</f>
        <v>0</v>
      </c>
      <c r="F74" s="8">
        <f>Results!F$17*'Investment Parameters-Input'!$C$34^($A74-1)+Results!F$8*('Investment Parameters-Input'!$C$29^$A74-'Investment Parameters-Input'!$C$29^($A74-1))</f>
        <v>0</v>
      </c>
      <c r="G74" s="8">
        <f>Results!G$17*'Investment Parameters-Input'!$C$34^($A74-1)+Results!G$8*('Investment Parameters-Input'!$C$29^$A74-'Investment Parameters-Input'!$C$29^($A74-1))</f>
        <v>0</v>
      </c>
    </row>
    <row r="75" spans="1:7" x14ac:dyDescent="0.35">
      <c r="A75" s="7">
        <v>73</v>
      </c>
      <c r="B75" s="8">
        <f>Results!B$17*'Investment Parameters-Input'!$C$34^($A75-1)+Results!B$8*('Investment Parameters-Input'!$C$29^$A75-'Investment Parameters-Input'!$C$29^($A75-1))</f>
        <v>0</v>
      </c>
      <c r="C75" s="8">
        <f>Results!C$17*'Investment Parameters-Input'!$C$34^($A75-1)+Results!C$8*('Investment Parameters-Input'!$C$29^$A75-'Investment Parameters-Input'!$C$29^($A75-1))</f>
        <v>0</v>
      </c>
      <c r="D75" s="8">
        <f>Results!D$17*'Investment Parameters-Input'!$C$34^($A75-1)+Results!D$8*('Investment Parameters-Input'!$C$29^$A75-'Investment Parameters-Input'!$C$29^($A75-1))</f>
        <v>0</v>
      </c>
      <c r="E75" s="8">
        <f>Results!E$17*'Investment Parameters-Input'!$C$34^($A75-1)+Results!E$8*('Investment Parameters-Input'!$C$29^$A75-'Investment Parameters-Input'!$C$29^($A75-1))</f>
        <v>0</v>
      </c>
      <c r="F75" s="8">
        <f>Results!F$17*'Investment Parameters-Input'!$C$34^($A75-1)+Results!F$8*('Investment Parameters-Input'!$C$29^$A75-'Investment Parameters-Input'!$C$29^($A75-1))</f>
        <v>0</v>
      </c>
      <c r="G75" s="8">
        <f>Results!G$17*'Investment Parameters-Input'!$C$34^($A75-1)+Results!G$8*('Investment Parameters-Input'!$C$29^$A75-'Investment Parameters-Input'!$C$29^($A75-1))</f>
        <v>0</v>
      </c>
    </row>
    <row r="76" spans="1:7" x14ac:dyDescent="0.35">
      <c r="A76" s="7">
        <v>74</v>
      </c>
      <c r="B76" s="8">
        <f>Results!B$17*'Investment Parameters-Input'!$C$34^($A76-1)+Results!B$8*('Investment Parameters-Input'!$C$29^$A76-'Investment Parameters-Input'!$C$29^($A76-1))</f>
        <v>0</v>
      </c>
      <c r="C76" s="8">
        <f>Results!C$17*'Investment Parameters-Input'!$C$34^($A76-1)+Results!C$8*('Investment Parameters-Input'!$C$29^$A76-'Investment Parameters-Input'!$C$29^($A76-1))</f>
        <v>0</v>
      </c>
      <c r="D76" s="8">
        <f>Results!D$17*'Investment Parameters-Input'!$C$34^($A76-1)+Results!D$8*('Investment Parameters-Input'!$C$29^$A76-'Investment Parameters-Input'!$C$29^($A76-1))</f>
        <v>0</v>
      </c>
      <c r="E76" s="8">
        <f>Results!E$17*'Investment Parameters-Input'!$C$34^($A76-1)+Results!E$8*('Investment Parameters-Input'!$C$29^$A76-'Investment Parameters-Input'!$C$29^($A76-1))</f>
        <v>0</v>
      </c>
      <c r="F76" s="8">
        <f>Results!F$17*'Investment Parameters-Input'!$C$34^($A76-1)+Results!F$8*('Investment Parameters-Input'!$C$29^$A76-'Investment Parameters-Input'!$C$29^($A76-1))</f>
        <v>0</v>
      </c>
      <c r="G76" s="8">
        <f>Results!G$17*'Investment Parameters-Input'!$C$34^($A76-1)+Results!G$8*('Investment Parameters-Input'!$C$29^$A76-'Investment Parameters-Input'!$C$29^($A76-1))</f>
        <v>0</v>
      </c>
    </row>
    <row r="77" spans="1:7" x14ac:dyDescent="0.35">
      <c r="A77" s="7">
        <v>75</v>
      </c>
      <c r="B77" s="8">
        <f>Results!B$17*'Investment Parameters-Input'!$C$34^($A77-1)+Results!B$8*('Investment Parameters-Input'!$C$29^$A77-'Investment Parameters-Input'!$C$29^($A77-1))</f>
        <v>0</v>
      </c>
      <c r="C77" s="8">
        <f>Results!C$17*'Investment Parameters-Input'!$C$34^($A77-1)+Results!C$8*('Investment Parameters-Input'!$C$29^$A77-'Investment Parameters-Input'!$C$29^($A77-1))</f>
        <v>0</v>
      </c>
      <c r="D77" s="8">
        <f>Results!D$17*'Investment Parameters-Input'!$C$34^($A77-1)+Results!D$8*('Investment Parameters-Input'!$C$29^$A77-'Investment Parameters-Input'!$C$29^($A77-1))</f>
        <v>0</v>
      </c>
      <c r="E77" s="8">
        <f>Results!E$17*'Investment Parameters-Input'!$C$34^($A77-1)+Results!E$8*('Investment Parameters-Input'!$C$29^$A77-'Investment Parameters-Input'!$C$29^($A77-1))</f>
        <v>0</v>
      </c>
      <c r="F77" s="8">
        <f>Results!F$17*'Investment Parameters-Input'!$C$34^($A77-1)+Results!F$8*('Investment Parameters-Input'!$C$29^$A77-'Investment Parameters-Input'!$C$29^($A77-1))</f>
        <v>0</v>
      </c>
      <c r="G77" s="8">
        <f>Results!G$17*'Investment Parameters-Input'!$C$34^($A77-1)+Results!G$8*('Investment Parameters-Input'!$C$29^$A77-'Investment Parameters-Input'!$C$29^($A77-1))</f>
        <v>0</v>
      </c>
    </row>
    <row r="78" spans="1:7" x14ac:dyDescent="0.35">
      <c r="A78" s="7">
        <v>76</v>
      </c>
      <c r="B78" s="8">
        <f>Results!B$17*'Investment Parameters-Input'!$C$34^($A78-1)+Results!B$8*('Investment Parameters-Input'!$C$29^$A78-'Investment Parameters-Input'!$C$29^($A78-1))</f>
        <v>0</v>
      </c>
      <c r="C78" s="8">
        <f>Results!C$17*'Investment Parameters-Input'!$C$34^($A78-1)+Results!C$8*('Investment Parameters-Input'!$C$29^$A78-'Investment Parameters-Input'!$C$29^($A78-1))</f>
        <v>0</v>
      </c>
      <c r="D78" s="8">
        <f>Results!D$17*'Investment Parameters-Input'!$C$34^($A78-1)+Results!D$8*('Investment Parameters-Input'!$C$29^$A78-'Investment Parameters-Input'!$C$29^($A78-1))</f>
        <v>0</v>
      </c>
      <c r="E78" s="8">
        <f>Results!E$17*'Investment Parameters-Input'!$C$34^($A78-1)+Results!E$8*('Investment Parameters-Input'!$C$29^$A78-'Investment Parameters-Input'!$C$29^($A78-1))</f>
        <v>0</v>
      </c>
      <c r="F78" s="8">
        <f>Results!F$17*'Investment Parameters-Input'!$C$34^($A78-1)+Results!F$8*('Investment Parameters-Input'!$C$29^$A78-'Investment Parameters-Input'!$C$29^($A78-1))</f>
        <v>0</v>
      </c>
      <c r="G78" s="8">
        <f>Results!G$17*'Investment Parameters-Input'!$C$34^($A78-1)+Results!G$8*('Investment Parameters-Input'!$C$29^$A78-'Investment Parameters-Input'!$C$29^($A78-1))</f>
        <v>0</v>
      </c>
    </row>
    <row r="79" spans="1:7" x14ac:dyDescent="0.35">
      <c r="A79" s="7">
        <v>77</v>
      </c>
      <c r="B79" s="8">
        <f>Results!B$17*'Investment Parameters-Input'!$C$34^($A79-1)+Results!B$8*('Investment Parameters-Input'!$C$29^$A79-'Investment Parameters-Input'!$C$29^($A79-1))</f>
        <v>0</v>
      </c>
      <c r="C79" s="8">
        <f>Results!C$17*'Investment Parameters-Input'!$C$34^($A79-1)+Results!C$8*('Investment Parameters-Input'!$C$29^$A79-'Investment Parameters-Input'!$C$29^($A79-1))</f>
        <v>0</v>
      </c>
      <c r="D79" s="8">
        <f>Results!D$17*'Investment Parameters-Input'!$C$34^($A79-1)+Results!D$8*('Investment Parameters-Input'!$C$29^$A79-'Investment Parameters-Input'!$C$29^($A79-1))</f>
        <v>0</v>
      </c>
      <c r="E79" s="8">
        <f>Results!E$17*'Investment Parameters-Input'!$C$34^($A79-1)+Results!E$8*('Investment Parameters-Input'!$C$29^$A79-'Investment Parameters-Input'!$C$29^($A79-1))</f>
        <v>0</v>
      </c>
      <c r="F79" s="8">
        <f>Results!F$17*'Investment Parameters-Input'!$C$34^($A79-1)+Results!F$8*('Investment Parameters-Input'!$C$29^$A79-'Investment Parameters-Input'!$C$29^($A79-1))</f>
        <v>0</v>
      </c>
      <c r="G79" s="8">
        <f>Results!G$17*'Investment Parameters-Input'!$C$34^($A79-1)+Results!G$8*('Investment Parameters-Input'!$C$29^$A79-'Investment Parameters-Input'!$C$29^($A79-1))</f>
        <v>0</v>
      </c>
    </row>
    <row r="80" spans="1:7" x14ac:dyDescent="0.35">
      <c r="A80" s="7">
        <v>78</v>
      </c>
      <c r="B80" s="8">
        <f>Results!B$17*'Investment Parameters-Input'!$C$34^($A80-1)+Results!B$8*('Investment Parameters-Input'!$C$29^$A80-'Investment Parameters-Input'!$C$29^($A80-1))</f>
        <v>0</v>
      </c>
      <c r="C80" s="8">
        <f>Results!C$17*'Investment Parameters-Input'!$C$34^($A80-1)+Results!C$8*('Investment Parameters-Input'!$C$29^$A80-'Investment Parameters-Input'!$C$29^($A80-1))</f>
        <v>0</v>
      </c>
      <c r="D80" s="8">
        <f>Results!D$17*'Investment Parameters-Input'!$C$34^($A80-1)+Results!D$8*('Investment Parameters-Input'!$C$29^$A80-'Investment Parameters-Input'!$C$29^($A80-1))</f>
        <v>0</v>
      </c>
      <c r="E80" s="8">
        <f>Results!E$17*'Investment Parameters-Input'!$C$34^($A80-1)+Results!E$8*('Investment Parameters-Input'!$C$29^$A80-'Investment Parameters-Input'!$C$29^($A80-1))</f>
        <v>0</v>
      </c>
      <c r="F80" s="8">
        <f>Results!F$17*'Investment Parameters-Input'!$C$34^($A80-1)+Results!F$8*('Investment Parameters-Input'!$C$29^$A80-'Investment Parameters-Input'!$C$29^($A80-1))</f>
        <v>0</v>
      </c>
      <c r="G80" s="8">
        <f>Results!G$17*'Investment Parameters-Input'!$C$34^($A80-1)+Results!G$8*('Investment Parameters-Input'!$C$29^$A80-'Investment Parameters-Input'!$C$29^($A80-1))</f>
        <v>0</v>
      </c>
    </row>
    <row r="81" spans="1:7" x14ac:dyDescent="0.35">
      <c r="A81" s="7">
        <v>79</v>
      </c>
      <c r="B81" s="8">
        <f>Results!B$17*'Investment Parameters-Input'!$C$34^($A81-1)+Results!B$8*('Investment Parameters-Input'!$C$29^$A81-'Investment Parameters-Input'!$C$29^($A81-1))</f>
        <v>0</v>
      </c>
      <c r="C81" s="8">
        <f>Results!C$17*'Investment Parameters-Input'!$C$34^($A81-1)+Results!C$8*('Investment Parameters-Input'!$C$29^$A81-'Investment Parameters-Input'!$C$29^($A81-1))</f>
        <v>0</v>
      </c>
      <c r="D81" s="8">
        <f>Results!D$17*'Investment Parameters-Input'!$C$34^($A81-1)+Results!D$8*('Investment Parameters-Input'!$C$29^$A81-'Investment Parameters-Input'!$C$29^($A81-1))</f>
        <v>0</v>
      </c>
      <c r="E81" s="8">
        <f>Results!E$17*'Investment Parameters-Input'!$C$34^($A81-1)+Results!E$8*('Investment Parameters-Input'!$C$29^$A81-'Investment Parameters-Input'!$C$29^($A81-1))</f>
        <v>0</v>
      </c>
      <c r="F81" s="8">
        <f>Results!F$17*'Investment Parameters-Input'!$C$34^($A81-1)+Results!F$8*('Investment Parameters-Input'!$C$29^$A81-'Investment Parameters-Input'!$C$29^($A81-1))</f>
        <v>0</v>
      </c>
      <c r="G81" s="8">
        <f>Results!G$17*'Investment Parameters-Input'!$C$34^($A81-1)+Results!G$8*('Investment Parameters-Input'!$C$29^$A81-'Investment Parameters-Input'!$C$29^($A81-1))</f>
        <v>0</v>
      </c>
    </row>
    <row r="82" spans="1:7" x14ac:dyDescent="0.35">
      <c r="A82" s="7">
        <v>80</v>
      </c>
      <c r="B82" s="8">
        <f>Results!B$17*'Investment Parameters-Input'!$C$34^($A82-1)+Results!B$8*('Investment Parameters-Input'!$C$29^$A82-'Investment Parameters-Input'!$C$29^($A82-1))</f>
        <v>0</v>
      </c>
      <c r="C82" s="8">
        <f>Results!C$17*'Investment Parameters-Input'!$C$34^($A82-1)+Results!C$8*('Investment Parameters-Input'!$C$29^$A82-'Investment Parameters-Input'!$C$29^($A82-1))</f>
        <v>0</v>
      </c>
      <c r="D82" s="8">
        <f>Results!D$17*'Investment Parameters-Input'!$C$34^($A82-1)+Results!D$8*('Investment Parameters-Input'!$C$29^$A82-'Investment Parameters-Input'!$C$29^($A82-1))</f>
        <v>0</v>
      </c>
      <c r="E82" s="8">
        <f>Results!E$17*'Investment Parameters-Input'!$C$34^($A82-1)+Results!E$8*('Investment Parameters-Input'!$C$29^$A82-'Investment Parameters-Input'!$C$29^($A82-1))</f>
        <v>0</v>
      </c>
      <c r="F82" s="8">
        <f>Results!F$17*'Investment Parameters-Input'!$C$34^($A82-1)+Results!F$8*('Investment Parameters-Input'!$C$29^$A82-'Investment Parameters-Input'!$C$29^($A82-1))</f>
        <v>0</v>
      </c>
      <c r="G82" s="8">
        <f>Results!G$17*'Investment Parameters-Input'!$C$34^($A82-1)+Results!G$8*('Investment Parameters-Input'!$C$29^$A82-'Investment Parameters-Input'!$C$29^($A82-1))</f>
        <v>0</v>
      </c>
    </row>
    <row r="83" spans="1:7" x14ac:dyDescent="0.35">
      <c r="A83" s="7">
        <v>81</v>
      </c>
      <c r="B83" s="8">
        <f>Results!B$17*'Investment Parameters-Input'!$C$34^($A83-1)+Results!B$8*('Investment Parameters-Input'!$C$29^$A83-'Investment Parameters-Input'!$C$29^($A83-1))</f>
        <v>0</v>
      </c>
      <c r="C83" s="8">
        <f>Results!C$17*'Investment Parameters-Input'!$C$34^($A83-1)+Results!C$8*('Investment Parameters-Input'!$C$29^$A83-'Investment Parameters-Input'!$C$29^($A83-1))</f>
        <v>0</v>
      </c>
      <c r="D83" s="8">
        <f>Results!D$17*'Investment Parameters-Input'!$C$34^($A83-1)+Results!D$8*('Investment Parameters-Input'!$C$29^$A83-'Investment Parameters-Input'!$C$29^($A83-1))</f>
        <v>0</v>
      </c>
      <c r="E83" s="8">
        <f>Results!E$17*'Investment Parameters-Input'!$C$34^($A83-1)+Results!E$8*('Investment Parameters-Input'!$C$29^$A83-'Investment Parameters-Input'!$C$29^($A83-1))</f>
        <v>0</v>
      </c>
      <c r="F83" s="8">
        <f>Results!F$17*'Investment Parameters-Input'!$C$34^($A83-1)+Results!F$8*('Investment Parameters-Input'!$C$29^$A83-'Investment Parameters-Input'!$C$29^($A83-1))</f>
        <v>0</v>
      </c>
      <c r="G83" s="8">
        <f>Results!G$17*'Investment Parameters-Input'!$C$34^($A83-1)+Results!G$8*('Investment Parameters-Input'!$C$29^$A83-'Investment Parameters-Input'!$C$29^($A83-1))</f>
        <v>0</v>
      </c>
    </row>
    <row r="84" spans="1:7" x14ac:dyDescent="0.35">
      <c r="A84" s="7">
        <v>82</v>
      </c>
      <c r="B84" s="8">
        <f>Results!B$17*'Investment Parameters-Input'!$C$34^($A84-1)+Results!B$8*('Investment Parameters-Input'!$C$29^$A84-'Investment Parameters-Input'!$C$29^($A84-1))</f>
        <v>0</v>
      </c>
      <c r="C84" s="8">
        <f>Results!C$17*'Investment Parameters-Input'!$C$34^($A84-1)+Results!C$8*('Investment Parameters-Input'!$C$29^$A84-'Investment Parameters-Input'!$C$29^($A84-1))</f>
        <v>0</v>
      </c>
      <c r="D84" s="8">
        <f>Results!D$17*'Investment Parameters-Input'!$C$34^($A84-1)+Results!D$8*('Investment Parameters-Input'!$C$29^$A84-'Investment Parameters-Input'!$C$29^($A84-1))</f>
        <v>0</v>
      </c>
      <c r="E84" s="8">
        <f>Results!E$17*'Investment Parameters-Input'!$C$34^($A84-1)+Results!E$8*('Investment Parameters-Input'!$C$29^$A84-'Investment Parameters-Input'!$C$29^($A84-1))</f>
        <v>0</v>
      </c>
      <c r="F84" s="8">
        <f>Results!F$17*'Investment Parameters-Input'!$C$34^($A84-1)+Results!F$8*('Investment Parameters-Input'!$C$29^$A84-'Investment Parameters-Input'!$C$29^($A84-1))</f>
        <v>0</v>
      </c>
      <c r="G84" s="8">
        <f>Results!G$17*'Investment Parameters-Input'!$C$34^($A84-1)+Results!G$8*('Investment Parameters-Input'!$C$29^$A84-'Investment Parameters-Input'!$C$29^($A84-1))</f>
        <v>0</v>
      </c>
    </row>
    <row r="85" spans="1:7" x14ac:dyDescent="0.35">
      <c r="A85" s="7">
        <v>83</v>
      </c>
      <c r="B85" s="8">
        <f>Results!B$17*'Investment Parameters-Input'!$C$34^($A85-1)+Results!B$8*('Investment Parameters-Input'!$C$29^$A85-'Investment Parameters-Input'!$C$29^($A85-1))</f>
        <v>0</v>
      </c>
      <c r="C85" s="8">
        <f>Results!C$17*'Investment Parameters-Input'!$C$34^($A85-1)+Results!C$8*('Investment Parameters-Input'!$C$29^$A85-'Investment Parameters-Input'!$C$29^($A85-1))</f>
        <v>0</v>
      </c>
      <c r="D85" s="8">
        <f>Results!D$17*'Investment Parameters-Input'!$C$34^($A85-1)+Results!D$8*('Investment Parameters-Input'!$C$29^$A85-'Investment Parameters-Input'!$C$29^($A85-1))</f>
        <v>0</v>
      </c>
      <c r="E85" s="8">
        <f>Results!E$17*'Investment Parameters-Input'!$C$34^($A85-1)+Results!E$8*('Investment Parameters-Input'!$C$29^$A85-'Investment Parameters-Input'!$C$29^($A85-1))</f>
        <v>0</v>
      </c>
      <c r="F85" s="8">
        <f>Results!F$17*'Investment Parameters-Input'!$C$34^($A85-1)+Results!F$8*('Investment Parameters-Input'!$C$29^$A85-'Investment Parameters-Input'!$C$29^($A85-1))</f>
        <v>0</v>
      </c>
      <c r="G85" s="8">
        <f>Results!G$17*'Investment Parameters-Input'!$C$34^($A85-1)+Results!G$8*('Investment Parameters-Input'!$C$29^$A85-'Investment Parameters-Input'!$C$29^($A85-1))</f>
        <v>0</v>
      </c>
    </row>
    <row r="86" spans="1:7" x14ac:dyDescent="0.35">
      <c r="A86" s="7">
        <v>84</v>
      </c>
      <c r="B86" s="8">
        <f>Results!B$17*'Investment Parameters-Input'!$C$34^($A86-1)+Results!B$8*('Investment Parameters-Input'!$C$29^$A86-'Investment Parameters-Input'!$C$29^($A86-1))</f>
        <v>0</v>
      </c>
      <c r="C86" s="8">
        <f>Results!C$17*'Investment Parameters-Input'!$C$34^($A86-1)+Results!C$8*('Investment Parameters-Input'!$C$29^$A86-'Investment Parameters-Input'!$C$29^($A86-1))</f>
        <v>0</v>
      </c>
      <c r="D86" s="8">
        <f>Results!D$17*'Investment Parameters-Input'!$C$34^($A86-1)+Results!D$8*('Investment Parameters-Input'!$C$29^$A86-'Investment Parameters-Input'!$C$29^($A86-1))</f>
        <v>0</v>
      </c>
      <c r="E86" s="8">
        <f>Results!E$17*'Investment Parameters-Input'!$C$34^($A86-1)+Results!E$8*('Investment Parameters-Input'!$C$29^$A86-'Investment Parameters-Input'!$C$29^($A86-1))</f>
        <v>0</v>
      </c>
      <c r="F86" s="8">
        <f>Results!F$17*'Investment Parameters-Input'!$C$34^($A86-1)+Results!F$8*('Investment Parameters-Input'!$C$29^$A86-'Investment Parameters-Input'!$C$29^($A86-1))</f>
        <v>0</v>
      </c>
      <c r="G86" s="8">
        <f>Results!G$17*'Investment Parameters-Input'!$C$34^($A86-1)+Results!G$8*('Investment Parameters-Input'!$C$29^$A86-'Investment Parameters-Input'!$C$29^($A86-1))</f>
        <v>0</v>
      </c>
    </row>
    <row r="87" spans="1:7" x14ac:dyDescent="0.35">
      <c r="A87" s="7">
        <v>85</v>
      </c>
      <c r="B87" s="8">
        <f>Results!B$17*'Investment Parameters-Input'!$C$34^($A87-1)+Results!B$8*('Investment Parameters-Input'!$C$29^$A87-'Investment Parameters-Input'!$C$29^($A87-1))</f>
        <v>0</v>
      </c>
      <c r="C87" s="8">
        <f>Results!C$17*'Investment Parameters-Input'!$C$34^($A87-1)+Results!C$8*('Investment Parameters-Input'!$C$29^$A87-'Investment Parameters-Input'!$C$29^($A87-1))</f>
        <v>0</v>
      </c>
      <c r="D87" s="8">
        <f>Results!D$17*'Investment Parameters-Input'!$C$34^($A87-1)+Results!D$8*('Investment Parameters-Input'!$C$29^$A87-'Investment Parameters-Input'!$C$29^($A87-1))</f>
        <v>0</v>
      </c>
      <c r="E87" s="8">
        <f>Results!E$17*'Investment Parameters-Input'!$C$34^($A87-1)+Results!E$8*('Investment Parameters-Input'!$C$29^$A87-'Investment Parameters-Input'!$C$29^($A87-1))</f>
        <v>0</v>
      </c>
      <c r="F87" s="8">
        <f>Results!F$17*'Investment Parameters-Input'!$C$34^($A87-1)+Results!F$8*('Investment Parameters-Input'!$C$29^$A87-'Investment Parameters-Input'!$C$29^($A87-1))</f>
        <v>0</v>
      </c>
      <c r="G87" s="8">
        <f>Results!G$17*'Investment Parameters-Input'!$C$34^($A87-1)+Results!G$8*('Investment Parameters-Input'!$C$29^$A87-'Investment Parameters-Input'!$C$29^($A87-1))</f>
        <v>0</v>
      </c>
    </row>
    <row r="88" spans="1:7" x14ac:dyDescent="0.35">
      <c r="A88" s="7">
        <v>86</v>
      </c>
      <c r="B88" s="8">
        <f>Results!B$17*'Investment Parameters-Input'!$C$34^($A88-1)+Results!B$8*('Investment Parameters-Input'!$C$29^$A88-'Investment Parameters-Input'!$C$29^($A88-1))</f>
        <v>0</v>
      </c>
      <c r="C88" s="8">
        <f>Results!C$17*'Investment Parameters-Input'!$C$34^($A88-1)+Results!C$8*('Investment Parameters-Input'!$C$29^$A88-'Investment Parameters-Input'!$C$29^($A88-1))</f>
        <v>0</v>
      </c>
      <c r="D88" s="8">
        <f>Results!D$17*'Investment Parameters-Input'!$C$34^($A88-1)+Results!D$8*('Investment Parameters-Input'!$C$29^$A88-'Investment Parameters-Input'!$C$29^($A88-1))</f>
        <v>0</v>
      </c>
      <c r="E88" s="8">
        <f>Results!E$17*'Investment Parameters-Input'!$C$34^($A88-1)+Results!E$8*('Investment Parameters-Input'!$C$29^$A88-'Investment Parameters-Input'!$C$29^($A88-1))</f>
        <v>0</v>
      </c>
      <c r="F88" s="8">
        <f>Results!F$17*'Investment Parameters-Input'!$C$34^($A88-1)+Results!F$8*('Investment Parameters-Input'!$C$29^$A88-'Investment Parameters-Input'!$C$29^($A88-1))</f>
        <v>0</v>
      </c>
      <c r="G88" s="8">
        <f>Results!G$17*'Investment Parameters-Input'!$C$34^($A88-1)+Results!G$8*('Investment Parameters-Input'!$C$29^$A88-'Investment Parameters-Input'!$C$29^($A88-1))</f>
        <v>0</v>
      </c>
    </row>
    <row r="89" spans="1:7" x14ac:dyDescent="0.35">
      <c r="A89" s="7">
        <v>87</v>
      </c>
      <c r="B89" s="8">
        <f>Results!B$17*'Investment Parameters-Input'!$C$34^($A89-1)+Results!B$8*('Investment Parameters-Input'!$C$29^$A89-'Investment Parameters-Input'!$C$29^($A89-1))</f>
        <v>0</v>
      </c>
      <c r="C89" s="8">
        <f>Results!C$17*'Investment Parameters-Input'!$C$34^($A89-1)+Results!C$8*('Investment Parameters-Input'!$C$29^$A89-'Investment Parameters-Input'!$C$29^($A89-1))</f>
        <v>0</v>
      </c>
      <c r="D89" s="8">
        <f>Results!D$17*'Investment Parameters-Input'!$C$34^($A89-1)+Results!D$8*('Investment Parameters-Input'!$C$29^$A89-'Investment Parameters-Input'!$C$29^($A89-1))</f>
        <v>0</v>
      </c>
      <c r="E89" s="8">
        <f>Results!E$17*'Investment Parameters-Input'!$C$34^($A89-1)+Results!E$8*('Investment Parameters-Input'!$C$29^$A89-'Investment Parameters-Input'!$C$29^($A89-1))</f>
        <v>0</v>
      </c>
      <c r="F89" s="8">
        <f>Results!F$17*'Investment Parameters-Input'!$C$34^($A89-1)+Results!F$8*('Investment Parameters-Input'!$C$29^$A89-'Investment Parameters-Input'!$C$29^($A89-1))</f>
        <v>0</v>
      </c>
      <c r="G89" s="8">
        <f>Results!G$17*'Investment Parameters-Input'!$C$34^($A89-1)+Results!G$8*('Investment Parameters-Input'!$C$29^$A89-'Investment Parameters-Input'!$C$29^($A89-1))</f>
        <v>0</v>
      </c>
    </row>
    <row r="90" spans="1:7" x14ac:dyDescent="0.35">
      <c r="A90" s="7">
        <v>88</v>
      </c>
      <c r="B90" s="8">
        <f>Results!B$17*'Investment Parameters-Input'!$C$34^($A90-1)+Results!B$8*('Investment Parameters-Input'!$C$29^$A90-'Investment Parameters-Input'!$C$29^($A90-1))</f>
        <v>0</v>
      </c>
      <c r="C90" s="8">
        <f>Results!C$17*'Investment Parameters-Input'!$C$34^($A90-1)+Results!C$8*('Investment Parameters-Input'!$C$29^$A90-'Investment Parameters-Input'!$C$29^($A90-1))</f>
        <v>0</v>
      </c>
      <c r="D90" s="8">
        <f>Results!D$17*'Investment Parameters-Input'!$C$34^($A90-1)+Results!D$8*('Investment Parameters-Input'!$C$29^$A90-'Investment Parameters-Input'!$C$29^($A90-1))</f>
        <v>0</v>
      </c>
      <c r="E90" s="8">
        <f>Results!E$17*'Investment Parameters-Input'!$C$34^($A90-1)+Results!E$8*('Investment Parameters-Input'!$C$29^$A90-'Investment Parameters-Input'!$C$29^($A90-1))</f>
        <v>0</v>
      </c>
      <c r="F90" s="8">
        <f>Results!F$17*'Investment Parameters-Input'!$C$34^($A90-1)+Results!F$8*('Investment Parameters-Input'!$C$29^$A90-'Investment Parameters-Input'!$C$29^($A90-1))</f>
        <v>0</v>
      </c>
      <c r="G90" s="8">
        <f>Results!G$17*'Investment Parameters-Input'!$C$34^($A90-1)+Results!G$8*('Investment Parameters-Input'!$C$29^$A90-'Investment Parameters-Input'!$C$29^($A90-1))</f>
        <v>0</v>
      </c>
    </row>
    <row r="91" spans="1:7" x14ac:dyDescent="0.35">
      <c r="A91" s="7">
        <v>89</v>
      </c>
      <c r="B91" s="8">
        <f>Results!B$17*'Investment Parameters-Input'!$C$34^($A91-1)+Results!B$8*('Investment Parameters-Input'!$C$29^$A91-'Investment Parameters-Input'!$C$29^($A91-1))</f>
        <v>0</v>
      </c>
      <c r="C91" s="8">
        <f>Results!C$17*'Investment Parameters-Input'!$C$34^($A91-1)+Results!C$8*('Investment Parameters-Input'!$C$29^$A91-'Investment Parameters-Input'!$C$29^($A91-1))</f>
        <v>0</v>
      </c>
      <c r="D91" s="8">
        <f>Results!D$17*'Investment Parameters-Input'!$C$34^($A91-1)+Results!D$8*('Investment Parameters-Input'!$C$29^$A91-'Investment Parameters-Input'!$C$29^($A91-1))</f>
        <v>0</v>
      </c>
      <c r="E91" s="8">
        <f>Results!E$17*'Investment Parameters-Input'!$C$34^($A91-1)+Results!E$8*('Investment Parameters-Input'!$C$29^$A91-'Investment Parameters-Input'!$C$29^($A91-1))</f>
        <v>0</v>
      </c>
      <c r="F91" s="8">
        <f>Results!F$17*'Investment Parameters-Input'!$C$34^($A91-1)+Results!F$8*('Investment Parameters-Input'!$C$29^$A91-'Investment Parameters-Input'!$C$29^($A91-1))</f>
        <v>0</v>
      </c>
      <c r="G91" s="8">
        <f>Results!G$17*'Investment Parameters-Input'!$C$34^($A91-1)+Results!G$8*('Investment Parameters-Input'!$C$29^$A91-'Investment Parameters-Input'!$C$29^($A91-1))</f>
        <v>0</v>
      </c>
    </row>
    <row r="92" spans="1:7" x14ac:dyDescent="0.35">
      <c r="A92" s="7">
        <v>90</v>
      </c>
      <c r="B92" s="8">
        <f>Results!B$17*'Investment Parameters-Input'!$C$34^($A92-1)+Results!B$8*('Investment Parameters-Input'!$C$29^$A92-'Investment Parameters-Input'!$C$29^($A92-1))</f>
        <v>0</v>
      </c>
      <c r="C92" s="8">
        <f>Results!C$17*'Investment Parameters-Input'!$C$34^($A92-1)+Results!C$8*('Investment Parameters-Input'!$C$29^$A92-'Investment Parameters-Input'!$C$29^($A92-1))</f>
        <v>0</v>
      </c>
      <c r="D92" s="8">
        <f>Results!D$17*'Investment Parameters-Input'!$C$34^($A92-1)+Results!D$8*('Investment Parameters-Input'!$C$29^$A92-'Investment Parameters-Input'!$C$29^($A92-1))</f>
        <v>0</v>
      </c>
      <c r="E92" s="8">
        <f>Results!E$17*'Investment Parameters-Input'!$C$34^($A92-1)+Results!E$8*('Investment Parameters-Input'!$C$29^$A92-'Investment Parameters-Input'!$C$29^($A92-1))</f>
        <v>0</v>
      </c>
      <c r="F92" s="8">
        <f>Results!F$17*'Investment Parameters-Input'!$C$34^($A92-1)+Results!F$8*('Investment Parameters-Input'!$C$29^$A92-'Investment Parameters-Input'!$C$29^($A92-1))</f>
        <v>0</v>
      </c>
      <c r="G92" s="8">
        <f>Results!G$17*'Investment Parameters-Input'!$C$34^($A92-1)+Results!G$8*('Investment Parameters-Input'!$C$29^$A92-'Investment Parameters-Input'!$C$29^($A92-1))</f>
        <v>0</v>
      </c>
    </row>
    <row r="93" spans="1:7" x14ac:dyDescent="0.35">
      <c r="A93" s="7">
        <v>91</v>
      </c>
      <c r="B93" s="8">
        <f>Results!B$17*'Investment Parameters-Input'!$C$34^($A93-1)+Results!B$8*('Investment Parameters-Input'!$C$29^$A93-'Investment Parameters-Input'!$C$29^($A93-1))</f>
        <v>0</v>
      </c>
      <c r="C93" s="8">
        <f>Results!C$17*'Investment Parameters-Input'!$C$34^($A93-1)+Results!C$8*('Investment Parameters-Input'!$C$29^$A93-'Investment Parameters-Input'!$C$29^($A93-1))</f>
        <v>0</v>
      </c>
      <c r="D93" s="8">
        <f>Results!D$17*'Investment Parameters-Input'!$C$34^($A93-1)+Results!D$8*('Investment Parameters-Input'!$C$29^$A93-'Investment Parameters-Input'!$C$29^($A93-1))</f>
        <v>0</v>
      </c>
      <c r="E93" s="8">
        <f>Results!E$17*'Investment Parameters-Input'!$C$34^($A93-1)+Results!E$8*('Investment Parameters-Input'!$C$29^$A93-'Investment Parameters-Input'!$C$29^($A93-1))</f>
        <v>0</v>
      </c>
      <c r="F93" s="8">
        <f>Results!F$17*'Investment Parameters-Input'!$C$34^($A93-1)+Results!F$8*('Investment Parameters-Input'!$C$29^$A93-'Investment Parameters-Input'!$C$29^($A93-1))</f>
        <v>0</v>
      </c>
      <c r="G93" s="8">
        <f>Results!G$17*'Investment Parameters-Input'!$C$34^($A93-1)+Results!G$8*('Investment Parameters-Input'!$C$29^$A93-'Investment Parameters-Input'!$C$29^($A93-1))</f>
        <v>0</v>
      </c>
    </row>
    <row r="94" spans="1:7" x14ac:dyDescent="0.35">
      <c r="A94" s="7">
        <v>92</v>
      </c>
      <c r="B94" s="8">
        <f>Results!B$17*'Investment Parameters-Input'!$C$34^($A94-1)+Results!B$8*('Investment Parameters-Input'!$C$29^$A94-'Investment Parameters-Input'!$C$29^($A94-1))</f>
        <v>0</v>
      </c>
      <c r="C94" s="8">
        <f>Results!C$17*'Investment Parameters-Input'!$C$34^($A94-1)+Results!C$8*('Investment Parameters-Input'!$C$29^$A94-'Investment Parameters-Input'!$C$29^($A94-1))</f>
        <v>0</v>
      </c>
      <c r="D94" s="8">
        <f>Results!D$17*'Investment Parameters-Input'!$C$34^($A94-1)+Results!D$8*('Investment Parameters-Input'!$C$29^$A94-'Investment Parameters-Input'!$C$29^($A94-1))</f>
        <v>0</v>
      </c>
      <c r="E94" s="8">
        <f>Results!E$17*'Investment Parameters-Input'!$C$34^($A94-1)+Results!E$8*('Investment Parameters-Input'!$C$29^$A94-'Investment Parameters-Input'!$C$29^($A94-1))</f>
        <v>0</v>
      </c>
      <c r="F94" s="8">
        <f>Results!F$17*'Investment Parameters-Input'!$C$34^($A94-1)+Results!F$8*('Investment Parameters-Input'!$C$29^$A94-'Investment Parameters-Input'!$C$29^($A94-1))</f>
        <v>0</v>
      </c>
      <c r="G94" s="8">
        <f>Results!G$17*'Investment Parameters-Input'!$C$34^($A94-1)+Results!G$8*('Investment Parameters-Input'!$C$29^$A94-'Investment Parameters-Input'!$C$29^($A94-1))</f>
        <v>0</v>
      </c>
    </row>
    <row r="95" spans="1:7" x14ac:dyDescent="0.35">
      <c r="A95" s="7">
        <v>93</v>
      </c>
      <c r="B95" s="8">
        <f>Results!B$17*'Investment Parameters-Input'!$C$34^($A95-1)+Results!B$8*('Investment Parameters-Input'!$C$29^$A95-'Investment Parameters-Input'!$C$29^($A95-1))</f>
        <v>0</v>
      </c>
      <c r="C95" s="8">
        <f>Results!C$17*'Investment Parameters-Input'!$C$34^($A95-1)+Results!C$8*('Investment Parameters-Input'!$C$29^$A95-'Investment Parameters-Input'!$C$29^($A95-1))</f>
        <v>0</v>
      </c>
      <c r="D95" s="8">
        <f>Results!D$17*'Investment Parameters-Input'!$C$34^($A95-1)+Results!D$8*('Investment Parameters-Input'!$C$29^$A95-'Investment Parameters-Input'!$C$29^($A95-1))</f>
        <v>0</v>
      </c>
      <c r="E95" s="8">
        <f>Results!E$17*'Investment Parameters-Input'!$C$34^($A95-1)+Results!E$8*('Investment Parameters-Input'!$C$29^$A95-'Investment Parameters-Input'!$C$29^($A95-1))</f>
        <v>0</v>
      </c>
      <c r="F95" s="8">
        <f>Results!F$17*'Investment Parameters-Input'!$C$34^($A95-1)+Results!F$8*('Investment Parameters-Input'!$C$29^$A95-'Investment Parameters-Input'!$C$29^($A95-1))</f>
        <v>0</v>
      </c>
      <c r="G95" s="8">
        <f>Results!G$17*'Investment Parameters-Input'!$C$34^($A95-1)+Results!G$8*('Investment Parameters-Input'!$C$29^$A95-'Investment Parameters-Input'!$C$29^($A95-1))</f>
        <v>0</v>
      </c>
    </row>
    <row r="96" spans="1:7" x14ac:dyDescent="0.35">
      <c r="A96" s="7">
        <v>94</v>
      </c>
      <c r="B96" s="8">
        <f>Results!B$17*'Investment Parameters-Input'!$C$34^($A96-1)+Results!B$8*('Investment Parameters-Input'!$C$29^$A96-'Investment Parameters-Input'!$C$29^($A96-1))</f>
        <v>0</v>
      </c>
      <c r="C96" s="8">
        <f>Results!C$17*'Investment Parameters-Input'!$C$34^($A96-1)+Results!C$8*('Investment Parameters-Input'!$C$29^$A96-'Investment Parameters-Input'!$C$29^($A96-1))</f>
        <v>0</v>
      </c>
      <c r="D96" s="8">
        <f>Results!D$17*'Investment Parameters-Input'!$C$34^($A96-1)+Results!D$8*('Investment Parameters-Input'!$C$29^$A96-'Investment Parameters-Input'!$C$29^($A96-1))</f>
        <v>0</v>
      </c>
      <c r="E96" s="8">
        <f>Results!E$17*'Investment Parameters-Input'!$C$34^($A96-1)+Results!E$8*('Investment Parameters-Input'!$C$29^$A96-'Investment Parameters-Input'!$C$29^($A96-1))</f>
        <v>0</v>
      </c>
      <c r="F96" s="8">
        <f>Results!F$17*'Investment Parameters-Input'!$C$34^($A96-1)+Results!F$8*('Investment Parameters-Input'!$C$29^$A96-'Investment Parameters-Input'!$C$29^($A96-1))</f>
        <v>0</v>
      </c>
      <c r="G96" s="8">
        <f>Results!G$17*'Investment Parameters-Input'!$C$34^($A96-1)+Results!G$8*('Investment Parameters-Input'!$C$29^$A96-'Investment Parameters-Input'!$C$29^($A96-1))</f>
        <v>0</v>
      </c>
    </row>
    <row r="97" spans="1:7" x14ac:dyDescent="0.35">
      <c r="A97" s="7">
        <v>95</v>
      </c>
      <c r="B97" s="8">
        <f>Results!B$17*'Investment Parameters-Input'!$C$34^($A97-1)+Results!B$8*('Investment Parameters-Input'!$C$29^$A97-'Investment Parameters-Input'!$C$29^($A97-1))</f>
        <v>0</v>
      </c>
      <c r="C97" s="8">
        <f>Results!C$17*'Investment Parameters-Input'!$C$34^($A97-1)+Results!C$8*('Investment Parameters-Input'!$C$29^$A97-'Investment Parameters-Input'!$C$29^($A97-1))</f>
        <v>0</v>
      </c>
      <c r="D97" s="8">
        <f>Results!D$17*'Investment Parameters-Input'!$C$34^($A97-1)+Results!D$8*('Investment Parameters-Input'!$C$29^$A97-'Investment Parameters-Input'!$C$29^($A97-1))</f>
        <v>0</v>
      </c>
      <c r="E97" s="8">
        <f>Results!E$17*'Investment Parameters-Input'!$C$34^($A97-1)+Results!E$8*('Investment Parameters-Input'!$C$29^$A97-'Investment Parameters-Input'!$C$29^($A97-1))</f>
        <v>0</v>
      </c>
      <c r="F97" s="8">
        <f>Results!F$17*'Investment Parameters-Input'!$C$34^($A97-1)+Results!F$8*('Investment Parameters-Input'!$C$29^$A97-'Investment Parameters-Input'!$C$29^($A97-1))</f>
        <v>0</v>
      </c>
      <c r="G97" s="8">
        <f>Results!G$17*'Investment Parameters-Input'!$C$34^($A97-1)+Results!G$8*('Investment Parameters-Input'!$C$29^$A97-'Investment Parameters-Input'!$C$29^($A97-1))</f>
        <v>0</v>
      </c>
    </row>
    <row r="98" spans="1:7" x14ac:dyDescent="0.35">
      <c r="A98" s="7">
        <v>96</v>
      </c>
      <c r="B98" s="8">
        <f>Results!B$17*'Investment Parameters-Input'!$C$34^($A98-1)+Results!B$8*('Investment Parameters-Input'!$C$29^$A98-'Investment Parameters-Input'!$C$29^($A98-1))</f>
        <v>0</v>
      </c>
      <c r="C98" s="8">
        <f>Results!C$17*'Investment Parameters-Input'!$C$34^($A98-1)+Results!C$8*('Investment Parameters-Input'!$C$29^$A98-'Investment Parameters-Input'!$C$29^($A98-1))</f>
        <v>0</v>
      </c>
      <c r="D98" s="8">
        <f>Results!D$17*'Investment Parameters-Input'!$C$34^($A98-1)+Results!D$8*('Investment Parameters-Input'!$C$29^$A98-'Investment Parameters-Input'!$C$29^($A98-1))</f>
        <v>0</v>
      </c>
      <c r="E98" s="8">
        <f>Results!E$17*'Investment Parameters-Input'!$C$34^($A98-1)+Results!E$8*('Investment Parameters-Input'!$C$29^$A98-'Investment Parameters-Input'!$C$29^($A98-1))</f>
        <v>0</v>
      </c>
      <c r="F98" s="8">
        <f>Results!F$17*'Investment Parameters-Input'!$C$34^($A98-1)+Results!F$8*('Investment Parameters-Input'!$C$29^$A98-'Investment Parameters-Input'!$C$29^($A98-1))</f>
        <v>0</v>
      </c>
      <c r="G98" s="8">
        <f>Results!G$17*'Investment Parameters-Input'!$C$34^($A98-1)+Results!G$8*('Investment Parameters-Input'!$C$29^$A98-'Investment Parameters-Input'!$C$29^($A98-1))</f>
        <v>0</v>
      </c>
    </row>
    <row r="99" spans="1:7" x14ac:dyDescent="0.35">
      <c r="A99" s="7">
        <v>97</v>
      </c>
      <c r="B99" s="8">
        <f>Results!B$17*'Investment Parameters-Input'!$C$34^($A99-1)+Results!B$8*('Investment Parameters-Input'!$C$29^$A99-'Investment Parameters-Input'!$C$29^($A99-1))</f>
        <v>0</v>
      </c>
      <c r="C99" s="8">
        <f>Results!C$17*'Investment Parameters-Input'!$C$34^($A99-1)+Results!C$8*('Investment Parameters-Input'!$C$29^$A99-'Investment Parameters-Input'!$C$29^($A99-1))</f>
        <v>0</v>
      </c>
      <c r="D99" s="8">
        <f>Results!D$17*'Investment Parameters-Input'!$C$34^($A99-1)+Results!D$8*('Investment Parameters-Input'!$C$29^$A99-'Investment Parameters-Input'!$C$29^($A99-1))</f>
        <v>0</v>
      </c>
      <c r="E99" s="8">
        <f>Results!E$17*'Investment Parameters-Input'!$C$34^($A99-1)+Results!E$8*('Investment Parameters-Input'!$C$29^$A99-'Investment Parameters-Input'!$C$29^($A99-1))</f>
        <v>0</v>
      </c>
      <c r="F99" s="8">
        <f>Results!F$17*'Investment Parameters-Input'!$C$34^($A99-1)+Results!F$8*('Investment Parameters-Input'!$C$29^$A99-'Investment Parameters-Input'!$C$29^($A99-1))</f>
        <v>0</v>
      </c>
      <c r="G99" s="8">
        <f>Results!G$17*'Investment Parameters-Input'!$C$34^($A99-1)+Results!G$8*('Investment Parameters-Input'!$C$29^$A99-'Investment Parameters-Input'!$C$29^($A99-1))</f>
        <v>0</v>
      </c>
    </row>
    <row r="100" spans="1:7" x14ac:dyDescent="0.35">
      <c r="A100" s="7">
        <v>98</v>
      </c>
      <c r="B100" s="8">
        <f>Results!B$17*'Investment Parameters-Input'!$C$34^($A100-1)+Results!B$8*('Investment Parameters-Input'!$C$29^$A100-'Investment Parameters-Input'!$C$29^($A100-1))</f>
        <v>0</v>
      </c>
      <c r="C100" s="8">
        <f>Results!C$17*'Investment Parameters-Input'!$C$34^($A100-1)+Results!C$8*('Investment Parameters-Input'!$C$29^$A100-'Investment Parameters-Input'!$C$29^($A100-1))</f>
        <v>0</v>
      </c>
      <c r="D100" s="8">
        <f>Results!D$17*'Investment Parameters-Input'!$C$34^($A100-1)+Results!D$8*('Investment Parameters-Input'!$C$29^$A100-'Investment Parameters-Input'!$C$29^($A100-1))</f>
        <v>0</v>
      </c>
      <c r="E100" s="8">
        <f>Results!E$17*'Investment Parameters-Input'!$C$34^($A100-1)+Results!E$8*('Investment Parameters-Input'!$C$29^$A100-'Investment Parameters-Input'!$C$29^($A100-1))</f>
        <v>0</v>
      </c>
      <c r="F100" s="8">
        <f>Results!F$17*'Investment Parameters-Input'!$C$34^($A100-1)+Results!F$8*('Investment Parameters-Input'!$C$29^$A100-'Investment Parameters-Input'!$C$29^($A100-1))</f>
        <v>0</v>
      </c>
      <c r="G100" s="8">
        <f>Results!G$17*'Investment Parameters-Input'!$C$34^($A100-1)+Results!G$8*('Investment Parameters-Input'!$C$29^$A100-'Investment Parameters-Input'!$C$29^($A100-1))</f>
        <v>0</v>
      </c>
    </row>
    <row r="101" spans="1:7" x14ac:dyDescent="0.35">
      <c r="A101" s="7">
        <v>99</v>
      </c>
      <c r="B101" s="8">
        <f>Results!B$17*'Investment Parameters-Input'!$C$34^($A101-1)+Results!B$8*('Investment Parameters-Input'!$C$29^$A101-'Investment Parameters-Input'!$C$29^($A101-1))</f>
        <v>0</v>
      </c>
      <c r="C101" s="8">
        <f>Results!C$17*'Investment Parameters-Input'!$C$34^($A101-1)+Results!C$8*('Investment Parameters-Input'!$C$29^$A101-'Investment Parameters-Input'!$C$29^($A101-1))</f>
        <v>0</v>
      </c>
      <c r="D101" s="8">
        <f>Results!D$17*'Investment Parameters-Input'!$C$34^($A101-1)+Results!D$8*('Investment Parameters-Input'!$C$29^$A101-'Investment Parameters-Input'!$C$29^($A101-1))</f>
        <v>0</v>
      </c>
      <c r="E101" s="8">
        <f>Results!E$17*'Investment Parameters-Input'!$C$34^($A101-1)+Results!E$8*('Investment Parameters-Input'!$C$29^$A101-'Investment Parameters-Input'!$C$29^($A101-1))</f>
        <v>0</v>
      </c>
      <c r="F101" s="8">
        <f>Results!F$17*'Investment Parameters-Input'!$C$34^($A101-1)+Results!F$8*('Investment Parameters-Input'!$C$29^$A101-'Investment Parameters-Input'!$C$29^($A101-1))</f>
        <v>0</v>
      </c>
      <c r="G101" s="8">
        <f>Results!G$17*'Investment Parameters-Input'!$C$34^($A101-1)+Results!G$8*('Investment Parameters-Input'!$C$29^$A101-'Investment Parameters-Input'!$C$29^($A101-1))</f>
        <v>0</v>
      </c>
    </row>
    <row r="102" spans="1:7" x14ac:dyDescent="0.35">
      <c r="A102" s="7">
        <v>100</v>
      </c>
      <c r="B102" s="8">
        <f>Results!B$17*'Investment Parameters-Input'!$C$34^($A102-1)+Results!B$8*('Investment Parameters-Input'!$C$29^$A102-'Investment Parameters-Input'!$C$29^($A102-1))</f>
        <v>0</v>
      </c>
      <c r="C102" s="8">
        <f>Results!C$17*'Investment Parameters-Input'!$C$34^($A102-1)+Results!C$8*('Investment Parameters-Input'!$C$29^$A102-'Investment Parameters-Input'!$C$29^($A102-1))</f>
        <v>0</v>
      </c>
      <c r="D102" s="8">
        <f>Results!D$17*'Investment Parameters-Input'!$C$34^($A102-1)+Results!D$8*('Investment Parameters-Input'!$C$29^$A102-'Investment Parameters-Input'!$C$29^($A102-1))</f>
        <v>0</v>
      </c>
      <c r="E102" s="8">
        <f>Results!E$17*'Investment Parameters-Input'!$C$34^($A102-1)+Results!E$8*('Investment Parameters-Input'!$C$29^$A102-'Investment Parameters-Input'!$C$29^($A102-1))</f>
        <v>0</v>
      </c>
      <c r="F102" s="8">
        <f>Results!F$17*'Investment Parameters-Input'!$C$34^($A102-1)+Results!F$8*('Investment Parameters-Input'!$C$29^$A102-'Investment Parameters-Input'!$C$29^($A102-1))</f>
        <v>0</v>
      </c>
      <c r="G102" s="8">
        <f>Results!G$17*'Investment Parameters-Input'!$C$34^($A102-1)+Results!G$8*('Investment Parameters-Input'!$C$29^$A102-'Investment Parameters-Input'!$C$29^($A102-1))</f>
        <v>0</v>
      </c>
    </row>
  </sheetData>
  <sheetProtection algorithmName="SHA-512" hashValue="m3NWo4nLTebCjx2orT8XO3Q9LtPyrXp2sAgrphpF68GNbtobXGFuvw0PvDyLsi5bm1WmbDEDqKFyvankqMjsRw==" saltValue="2NW63gVhkXls9RcIxMKZAQ==" spinCount="100000" sheet="1" objects="1" scenarios="1" selectLockedCells="1"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DEA81-2FB9-4E3D-BA06-7AE9EA0AB0FE}">
  <dimension ref="A1:M102"/>
  <sheetViews>
    <sheetView zoomScale="80" zoomScaleNormal="80" workbookViewId="0">
      <selection activeCell="M106" sqref="M106 M108:M109"/>
    </sheetView>
  </sheetViews>
  <sheetFormatPr baseColWidth="10" defaultColWidth="11.453125" defaultRowHeight="14.5" x14ac:dyDescent="0.35"/>
  <cols>
    <col min="1" max="1" width="11.453125" style="7"/>
    <col min="2" max="2" width="11.7265625" style="7" bestFit="1" customWidth="1"/>
    <col min="3" max="16384" width="11.453125" style="7"/>
  </cols>
  <sheetData>
    <row r="1" spans="1:13" ht="15" thickBot="1" x14ac:dyDescent="0.4">
      <c r="A1" s="169" t="s">
        <v>36</v>
      </c>
      <c r="B1" s="170"/>
      <c r="C1" s="170"/>
      <c r="D1" s="170"/>
      <c r="E1" s="170"/>
      <c r="F1" s="171"/>
      <c r="G1" s="9"/>
      <c r="H1" s="9"/>
      <c r="I1" s="169" t="s">
        <v>55</v>
      </c>
      <c r="J1" s="170"/>
      <c r="K1" s="170"/>
      <c r="L1" s="170"/>
      <c r="M1" s="171"/>
    </row>
    <row r="2" spans="1:13" x14ac:dyDescent="0.35">
      <c r="A2" s="9" t="str">
        <f>' Energy Parameters-Input'!C10</f>
        <v>Basecase</v>
      </c>
      <c r="B2" s="9">
        <f>'Investment Parameters-Input'!C14</f>
        <v>0</v>
      </c>
      <c r="C2" s="9">
        <f>'Investment Parameters-Input'!D14</f>
        <v>0</v>
      </c>
      <c r="D2" s="9">
        <f>'Investment Parameters-Input'!E14</f>
        <v>0</v>
      </c>
      <c r="E2" s="9">
        <f>'Investment Parameters-Input'!F14</f>
        <v>0</v>
      </c>
      <c r="F2" s="9">
        <f>'Investment Parameters-Input'!G14</f>
        <v>0</v>
      </c>
      <c r="I2" s="9">
        <f>B2</f>
        <v>0</v>
      </c>
      <c r="J2" s="9">
        <f>C2</f>
        <v>0</v>
      </c>
      <c r="K2" s="9">
        <f>D2</f>
        <v>0</v>
      </c>
      <c r="L2" s="9">
        <f>E2</f>
        <v>0</v>
      </c>
      <c r="M2" s="9">
        <f>F2</f>
        <v>0</v>
      </c>
    </row>
    <row r="3" spans="1:13" x14ac:dyDescent="0.35">
      <c r="A3" s="8">
        <f>' Energy Parameters-Input'!A19</f>
        <v>0</v>
      </c>
      <c r="B3" s="8">
        <f>' Energy Parameters-Input'!B19</f>
        <v>0</v>
      </c>
      <c r="C3" s="8">
        <f>' Energy Parameters-Input'!C19</f>
        <v>0</v>
      </c>
      <c r="D3" s="8">
        <f>' Energy Parameters-Input'!D19</f>
        <v>0</v>
      </c>
      <c r="E3" s="8">
        <f>' Energy Parameters-Input'!E19</f>
        <v>0</v>
      </c>
      <c r="F3" s="8">
        <f>' Energy Parameters-Input'!F19</f>
        <v>0</v>
      </c>
      <c r="I3" s="8">
        <f>B3-A3</f>
        <v>0</v>
      </c>
      <c r="J3" s="8">
        <f>C3-A3</f>
        <v>0</v>
      </c>
      <c r="K3" s="8">
        <f>D3-A3</f>
        <v>0</v>
      </c>
      <c r="L3" s="8">
        <f>E3-A3</f>
        <v>0</v>
      </c>
      <c r="M3" s="8">
        <f>F3-A3</f>
        <v>0</v>
      </c>
    </row>
    <row r="4" spans="1:13" x14ac:dyDescent="0.35">
      <c r="A4" s="8">
        <f>$A$3*'Cost per Year'!A4</f>
        <v>0</v>
      </c>
      <c r="B4" s="8">
        <f>$B$3*'Cost per Year'!A4</f>
        <v>0</v>
      </c>
      <c r="C4" s="8">
        <f>$C$3*'Cost per Year'!A4</f>
        <v>0</v>
      </c>
      <c r="D4" s="8">
        <f>$D$3*'Cost per Year'!A4</f>
        <v>0</v>
      </c>
      <c r="E4" s="8">
        <f>$E$3*'Cost per Year'!A4</f>
        <v>0</v>
      </c>
      <c r="F4" s="8">
        <f>$F$3*'Cost per Year'!A4</f>
        <v>0</v>
      </c>
      <c r="I4" s="8">
        <f t="shared" ref="I4:I67" si="0">B4-A4</f>
        <v>0</v>
      </c>
      <c r="J4" s="8">
        <f t="shared" ref="J4:J67" si="1">C4-A4</f>
        <v>0</v>
      </c>
      <c r="K4" s="8">
        <f t="shared" ref="K4:K67" si="2">D4-A4</f>
        <v>0</v>
      </c>
      <c r="L4" s="8">
        <f t="shared" ref="L4:L67" si="3">E4-A4</f>
        <v>0</v>
      </c>
      <c r="M4" s="8">
        <f t="shared" ref="M4:M67" si="4">F4-A4</f>
        <v>0</v>
      </c>
    </row>
    <row r="5" spans="1:13" x14ac:dyDescent="0.35">
      <c r="A5" s="8">
        <f>$A$3*'Cost per Year'!A5</f>
        <v>0</v>
      </c>
      <c r="B5" s="8">
        <f>$B$3*'Cost per Year'!A5</f>
        <v>0</v>
      </c>
      <c r="C5" s="8">
        <f>$C$3*'Cost per Year'!A5</f>
        <v>0</v>
      </c>
      <c r="D5" s="8">
        <f>$D$3*'Cost per Year'!A5</f>
        <v>0</v>
      </c>
      <c r="E5" s="8">
        <f>$E$3*'Cost per Year'!A5</f>
        <v>0</v>
      </c>
      <c r="F5" s="8">
        <f>$F$3*'Cost per Year'!A5</f>
        <v>0</v>
      </c>
      <c r="I5" s="8">
        <f t="shared" si="0"/>
        <v>0</v>
      </c>
      <c r="J5" s="8">
        <f t="shared" si="1"/>
        <v>0</v>
      </c>
      <c r="K5" s="8">
        <f t="shared" si="2"/>
        <v>0</v>
      </c>
      <c r="L5" s="8">
        <f t="shared" si="3"/>
        <v>0</v>
      </c>
      <c r="M5" s="8">
        <f t="shared" si="4"/>
        <v>0</v>
      </c>
    </row>
    <row r="6" spans="1:13" x14ac:dyDescent="0.35">
      <c r="A6" s="8">
        <f>$A$3*'Cost per Year'!A6</f>
        <v>0</v>
      </c>
      <c r="B6" s="8">
        <f>$B$3*'Cost per Year'!A6</f>
        <v>0</v>
      </c>
      <c r="C6" s="8">
        <f>$C$3*'Cost per Year'!A6</f>
        <v>0</v>
      </c>
      <c r="D6" s="8">
        <f>$D$3*'Cost per Year'!A6</f>
        <v>0</v>
      </c>
      <c r="E6" s="8">
        <f>$E$3*'Cost per Year'!A6</f>
        <v>0</v>
      </c>
      <c r="F6" s="8">
        <f>$F$3*'Cost per Year'!A6</f>
        <v>0</v>
      </c>
      <c r="I6" s="8">
        <f t="shared" si="0"/>
        <v>0</v>
      </c>
      <c r="J6" s="8">
        <f t="shared" si="1"/>
        <v>0</v>
      </c>
      <c r="K6" s="8">
        <f t="shared" si="2"/>
        <v>0</v>
      </c>
      <c r="L6" s="8">
        <f t="shared" si="3"/>
        <v>0</v>
      </c>
      <c r="M6" s="8">
        <f t="shared" si="4"/>
        <v>0</v>
      </c>
    </row>
    <row r="7" spans="1:13" x14ac:dyDescent="0.35">
      <c r="A7" s="8">
        <f>$A$3*'Cost per Year'!A7</f>
        <v>0</v>
      </c>
      <c r="B7" s="8">
        <f>$B$3*'Cost per Year'!A7</f>
        <v>0</v>
      </c>
      <c r="C7" s="8">
        <f>$C$3*'Cost per Year'!A7</f>
        <v>0</v>
      </c>
      <c r="D7" s="8">
        <f>$D$3*'Cost per Year'!A7</f>
        <v>0</v>
      </c>
      <c r="E7" s="8">
        <f>$E$3*'Cost per Year'!A7</f>
        <v>0</v>
      </c>
      <c r="F7" s="8">
        <f>$F$3*'Cost per Year'!A7</f>
        <v>0</v>
      </c>
      <c r="I7" s="8">
        <f t="shared" si="0"/>
        <v>0</v>
      </c>
      <c r="J7" s="8">
        <f t="shared" si="1"/>
        <v>0</v>
      </c>
      <c r="K7" s="8">
        <f t="shared" si="2"/>
        <v>0</v>
      </c>
      <c r="L7" s="8">
        <f t="shared" si="3"/>
        <v>0</v>
      </c>
      <c r="M7" s="8">
        <f t="shared" si="4"/>
        <v>0</v>
      </c>
    </row>
    <row r="8" spans="1:13" x14ac:dyDescent="0.35">
      <c r="A8" s="8">
        <f>$A$3*'Cost per Year'!A8</f>
        <v>0</v>
      </c>
      <c r="B8" s="8">
        <f>$B$3*'Cost per Year'!A8</f>
        <v>0</v>
      </c>
      <c r="C8" s="8">
        <f>$C$3*'Cost per Year'!A8</f>
        <v>0</v>
      </c>
      <c r="D8" s="8">
        <f>$D$3*'Cost per Year'!A8</f>
        <v>0</v>
      </c>
      <c r="E8" s="8">
        <f>$E$3*'Cost per Year'!A8</f>
        <v>0</v>
      </c>
      <c r="F8" s="8">
        <f>$F$3*'Cost per Year'!A8</f>
        <v>0</v>
      </c>
      <c r="I8" s="8">
        <f t="shared" si="0"/>
        <v>0</v>
      </c>
      <c r="J8" s="8">
        <f t="shared" si="1"/>
        <v>0</v>
      </c>
      <c r="K8" s="8">
        <f t="shared" si="2"/>
        <v>0</v>
      </c>
      <c r="L8" s="8">
        <f t="shared" si="3"/>
        <v>0</v>
      </c>
      <c r="M8" s="8">
        <f t="shared" si="4"/>
        <v>0</v>
      </c>
    </row>
    <row r="9" spans="1:13" x14ac:dyDescent="0.35">
      <c r="A9" s="8">
        <f>$A$3*'Cost per Year'!A9</f>
        <v>0</v>
      </c>
      <c r="B9" s="8">
        <f>$B$3*'Cost per Year'!A9</f>
        <v>0</v>
      </c>
      <c r="C9" s="8">
        <f>$C$3*'Cost per Year'!A9</f>
        <v>0</v>
      </c>
      <c r="D9" s="8">
        <f>$D$3*'Cost per Year'!A9</f>
        <v>0</v>
      </c>
      <c r="E9" s="8">
        <f>$E$3*'Cost per Year'!A9</f>
        <v>0</v>
      </c>
      <c r="F9" s="8">
        <f>$F$3*'Cost per Year'!A9</f>
        <v>0</v>
      </c>
      <c r="I9" s="8">
        <f t="shared" si="0"/>
        <v>0</v>
      </c>
      <c r="J9" s="8">
        <f t="shared" si="1"/>
        <v>0</v>
      </c>
      <c r="K9" s="8">
        <f t="shared" si="2"/>
        <v>0</v>
      </c>
      <c r="L9" s="8">
        <f t="shared" si="3"/>
        <v>0</v>
      </c>
      <c r="M9" s="8">
        <f t="shared" si="4"/>
        <v>0</v>
      </c>
    </row>
    <row r="10" spans="1:13" x14ac:dyDescent="0.35">
      <c r="A10" s="8">
        <f>$A$3*'Cost per Year'!A10</f>
        <v>0</v>
      </c>
      <c r="B10" s="8">
        <f>$B$3*'Cost per Year'!A10</f>
        <v>0</v>
      </c>
      <c r="C10" s="8">
        <f>$C$3*'Cost per Year'!A10</f>
        <v>0</v>
      </c>
      <c r="D10" s="8">
        <f>$D$3*'Cost per Year'!A10</f>
        <v>0</v>
      </c>
      <c r="E10" s="8">
        <f>$E$3*'Cost per Year'!A10</f>
        <v>0</v>
      </c>
      <c r="F10" s="8">
        <f>$F$3*'Cost per Year'!A10</f>
        <v>0</v>
      </c>
      <c r="I10" s="8">
        <f t="shared" si="0"/>
        <v>0</v>
      </c>
      <c r="J10" s="8">
        <f t="shared" si="1"/>
        <v>0</v>
      </c>
      <c r="K10" s="8">
        <f t="shared" si="2"/>
        <v>0</v>
      </c>
      <c r="L10" s="8">
        <f t="shared" si="3"/>
        <v>0</v>
      </c>
      <c r="M10" s="8">
        <f t="shared" si="4"/>
        <v>0</v>
      </c>
    </row>
    <row r="11" spans="1:13" x14ac:dyDescent="0.35">
      <c r="A11" s="8">
        <f>$A$3*'Cost per Year'!A11</f>
        <v>0</v>
      </c>
      <c r="B11" s="8">
        <f>$B$3*'Cost per Year'!A11</f>
        <v>0</v>
      </c>
      <c r="C11" s="8">
        <f>$C$3*'Cost per Year'!A11</f>
        <v>0</v>
      </c>
      <c r="D11" s="8">
        <f>$D$3*'Cost per Year'!A11</f>
        <v>0</v>
      </c>
      <c r="E11" s="8">
        <f>$E$3*'Cost per Year'!A11</f>
        <v>0</v>
      </c>
      <c r="F11" s="8">
        <f>$F$3*'Cost per Year'!A11</f>
        <v>0</v>
      </c>
      <c r="I11" s="8">
        <f t="shared" si="0"/>
        <v>0</v>
      </c>
      <c r="J11" s="8">
        <f t="shared" si="1"/>
        <v>0</v>
      </c>
      <c r="K11" s="8">
        <f t="shared" si="2"/>
        <v>0</v>
      </c>
      <c r="L11" s="8">
        <f t="shared" si="3"/>
        <v>0</v>
      </c>
      <c r="M11" s="8">
        <f t="shared" si="4"/>
        <v>0</v>
      </c>
    </row>
    <row r="12" spans="1:13" x14ac:dyDescent="0.35">
      <c r="A12" s="8">
        <f>$A$3*'Cost per Year'!A12</f>
        <v>0</v>
      </c>
      <c r="B12" s="8">
        <f>$B$3*'Cost per Year'!A12</f>
        <v>0</v>
      </c>
      <c r="C12" s="8">
        <f>$C$3*'Cost per Year'!A12</f>
        <v>0</v>
      </c>
      <c r="D12" s="8">
        <f>$D$3*'Cost per Year'!A12</f>
        <v>0</v>
      </c>
      <c r="E12" s="8">
        <f>$E$3*'Cost per Year'!A12</f>
        <v>0</v>
      </c>
      <c r="F12" s="8">
        <f>$F$3*'Cost per Year'!A12</f>
        <v>0</v>
      </c>
      <c r="I12" s="8">
        <f t="shared" si="0"/>
        <v>0</v>
      </c>
      <c r="J12" s="8">
        <f t="shared" si="1"/>
        <v>0</v>
      </c>
      <c r="K12" s="8">
        <f t="shared" si="2"/>
        <v>0</v>
      </c>
      <c r="L12" s="8">
        <f t="shared" si="3"/>
        <v>0</v>
      </c>
      <c r="M12" s="8">
        <f t="shared" si="4"/>
        <v>0</v>
      </c>
    </row>
    <row r="13" spans="1:13" x14ac:dyDescent="0.35">
      <c r="A13" s="8">
        <f>$A$3*'Cost per Year'!A13</f>
        <v>0</v>
      </c>
      <c r="B13" s="8">
        <f>$B$3*'Cost per Year'!A13</f>
        <v>0</v>
      </c>
      <c r="C13" s="8">
        <f>$C$3*'Cost per Year'!A13</f>
        <v>0</v>
      </c>
      <c r="D13" s="8">
        <f>$D$3*'Cost per Year'!A13</f>
        <v>0</v>
      </c>
      <c r="E13" s="8">
        <f>$E$3*'Cost per Year'!A13</f>
        <v>0</v>
      </c>
      <c r="F13" s="8">
        <f>$F$3*'Cost per Year'!A13</f>
        <v>0</v>
      </c>
      <c r="I13" s="8">
        <f t="shared" si="0"/>
        <v>0</v>
      </c>
      <c r="J13" s="8">
        <f t="shared" si="1"/>
        <v>0</v>
      </c>
      <c r="K13" s="8">
        <f t="shared" si="2"/>
        <v>0</v>
      </c>
      <c r="L13" s="8">
        <f t="shared" si="3"/>
        <v>0</v>
      </c>
      <c r="M13" s="8">
        <f t="shared" si="4"/>
        <v>0</v>
      </c>
    </row>
    <row r="14" spans="1:13" x14ac:dyDescent="0.35">
      <c r="A14" s="8">
        <f>$A$3*'Cost per Year'!A14</f>
        <v>0</v>
      </c>
      <c r="B14" s="8">
        <f>$B$3*'Cost per Year'!A14</f>
        <v>0</v>
      </c>
      <c r="C14" s="8">
        <f>$C$3*'Cost per Year'!A14</f>
        <v>0</v>
      </c>
      <c r="D14" s="8">
        <f>$D$3*'Cost per Year'!A14</f>
        <v>0</v>
      </c>
      <c r="E14" s="8">
        <f>$E$3*'Cost per Year'!A14</f>
        <v>0</v>
      </c>
      <c r="F14" s="8">
        <f>$F$3*'Cost per Year'!A14</f>
        <v>0</v>
      </c>
      <c r="I14" s="8">
        <f t="shared" si="0"/>
        <v>0</v>
      </c>
      <c r="J14" s="8">
        <f t="shared" si="1"/>
        <v>0</v>
      </c>
      <c r="K14" s="8">
        <f t="shared" si="2"/>
        <v>0</v>
      </c>
      <c r="L14" s="8">
        <f t="shared" si="3"/>
        <v>0</v>
      </c>
      <c r="M14" s="8">
        <f t="shared" si="4"/>
        <v>0</v>
      </c>
    </row>
    <row r="15" spans="1:13" x14ac:dyDescent="0.35">
      <c r="A15" s="8">
        <f>$A$3*'Cost per Year'!A15</f>
        <v>0</v>
      </c>
      <c r="B15" s="8">
        <f>$B$3*'Cost per Year'!A15</f>
        <v>0</v>
      </c>
      <c r="C15" s="8">
        <f>$C$3*'Cost per Year'!A15</f>
        <v>0</v>
      </c>
      <c r="D15" s="8">
        <f>$D$3*'Cost per Year'!A15</f>
        <v>0</v>
      </c>
      <c r="E15" s="8">
        <f>$E$3*'Cost per Year'!A15</f>
        <v>0</v>
      </c>
      <c r="F15" s="8">
        <f>$F$3*'Cost per Year'!A15</f>
        <v>0</v>
      </c>
      <c r="I15" s="8">
        <f t="shared" si="0"/>
        <v>0</v>
      </c>
      <c r="J15" s="8">
        <f t="shared" si="1"/>
        <v>0</v>
      </c>
      <c r="K15" s="8">
        <f t="shared" si="2"/>
        <v>0</v>
      </c>
      <c r="L15" s="8">
        <f t="shared" si="3"/>
        <v>0</v>
      </c>
      <c r="M15" s="8">
        <f t="shared" si="4"/>
        <v>0</v>
      </c>
    </row>
    <row r="16" spans="1:13" x14ac:dyDescent="0.35">
      <c r="A16" s="8">
        <f>$A$3*'Cost per Year'!A16</f>
        <v>0</v>
      </c>
      <c r="B16" s="8">
        <f>$B$3*'Cost per Year'!A16</f>
        <v>0</v>
      </c>
      <c r="C16" s="8">
        <f>$C$3*'Cost per Year'!A16</f>
        <v>0</v>
      </c>
      <c r="D16" s="8">
        <f>$D$3*'Cost per Year'!A16</f>
        <v>0</v>
      </c>
      <c r="E16" s="8">
        <f>$E$3*'Cost per Year'!A16</f>
        <v>0</v>
      </c>
      <c r="F16" s="8">
        <f>$F$3*'Cost per Year'!A16</f>
        <v>0</v>
      </c>
      <c r="I16" s="8">
        <f t="shared" si="0"/>
        <v>0</v>
      </c>
      <c r="J16" s="8">
        <f t="shared" si="1"/>
        <v>0</v>
      </c>
      <c r="K16" s="8">
        <f t="shared" si="2"/>
        <v>0</v>
      </c>
      <c r="L16" s="8">
        <f t="shared" si="3"/>
        <v>0</v>
      </c>
      <c r="M16" s="8">
        <f t="shared" si="4"/>
        <v>0</v>
      </c>
    </row>
    <row r="17" spans="1:13" x14ac:dyDescent="0.35">
      <c r="A17" s="8">
        <f>$A$3*'Cost per Year'!A17</f>
        <v>0</v>
      </c>
      <c r="B17" s="8">
        <f>$B$3*'Cost per Year'!A17</f>
        <v>0</v>
      </c>
      <c r="C17" s="8">
        <f>$C$3*'Cost per Year'!A17</f>
        <v>0</v>
      </c>
      <c r="D17" s="8">
        <f>$D$3*'Cost per Year'!A17</f>
        <v>0</v>
      </c>
      <c r="E17" s="8">
        <f>$E$3*'Cost per Year'!A17</f>
        <v>0</v>
      </c>
      <c r="F17" s="8">
        <f>$F$3*'Cost per Year'!A17</f>
        <v>0</v>
      </c>
      <c r="I17" s="8">
        <f t="shared" si="0"/>
        <v>0</v>
      </c>
      <c r="J17" s="8">
        <f t="shared" si="1"/>
        <v>0</v>
      </c>
      <c r="K17" s="8">
        <f t="shared" si="2"/>
        <v>0</v>
      </c>
      <c r="L17" s="8">
        <f t="shared" si="3"/>
        <v>0</v>
      </c>
      <c r="M17" s="8">
        <f t="shared" si="4"/>
        <v>0</v>
      </c>
    </row>
    <row r="18" spans="1:13" x14ac:dyDescent="0.35">
      <c r="A18" s="8">
        <f>$A$3*'Cost per Year'!A18</f>
        <v>0</v>
      </c>
      <c r="B18" s="8">
        <f>$B$3*'Cost per Year'!A18</f>
        <v>0</v>
      </c>
      <c r="C18" s="8">
        <f>$C$3*'Cost per Year'!A18</f>
        <v>0</v>
      </c>
      <c r="D18" s="8">
        <f>$D$3*'Cost per Year'!A18</f>
        <v>0</v>
      </c>
      <c r="E18" s="8">
        <f>$E$3*'Cost per Year'!A18</f>
        <v>0</v>
      </c>
      <c r="F18" s="8">
        <f>$F$3*'Cost per Year'!A18</f>
        <v>0</v>
      </c>
      <c r="I18" s="8">
        <f t="shared" si="0"/>
        <v>0</v>
      </c>
      <c r="J18" s="8">
        <f t="shared" si="1"/>
        <v>0</v>
      </c>
      <c r="K18" s="8">
        <f t="shared" si="2"/>
        <v>0</v>
      </c>
      <c r="L18" s="8">
        <f t="shared" si="3"/>
        <v>0</v>
      </c>
      <c r="M18" s="8">
        <f t="shared" si="4"/>
        <v>0</v>
      </c>
    </row>
    <row r="19" spans="1:13" x14ac:dyDescent="0.35">
      <c r="A19" s="8">
        <f>$A$3*'Cost per Year'!A19</f>
        <v>0</v>
      </c>
      <c r="B19" s="8">
        <f>$B$3*'Cost per Year'!A19</f>
        <v>0</v>
      </c>
      <c r="C19" s="8">
        <f>$C$3*'Cost per Year'!A19</f>
        <v>0</v>
      </c>
      <c r="D19" s="8">
        <f>$D$3*'Cost per Year'!A19</f>
        <v>0</v>
      </c>
      <c r="E19" s="8">
        <f>$E$3*'Cost per Year'!A19</f>
        <v>0</v>
      </c>
      <c r="F19" s="8">
        <f>$F$3*'Cost per Year'!A19</f>
        <v>0</v>
      </c>
      <c r="I19" s="8">
        <f t="shared" si="0"/>
        <v>0</v>
      </c>
      <c r="J19" s="8">
        <f t="shared" si="1"/>
        <v>0</v>
      </c>
      <c r="K19" s="8">
        <f t="shared" si="2"/>
        <v>0</v>
      </c>
      <c r="L19" s="8">
        <f t="shared" si="3"/>
        <v>0</v>
      </c>
      <c r="M19" s="8">
        <f t="shared" si="4"/>
        <v>0</v>
      </c>
    </row>
    <row r="20" spans="1:13" x14ac:dyDescent="0.35">
      <c r="A20" s="8">
        <f>$A$3*'Cost per Year'!A20</f>
        <v>0</v>
      </c>
      <c r="B20" s="8">
        <f>$B$3*'Cost per Year'!A20</f>
        <v>0</v>
      </c>
      <c r="C20" s="8">
        <f>$C$3*'Cost per Year'!A20</f>
        <v>0</v>
      </c>
      <c r="D20" s="8">
        <f>$D$3*'Cost per Year'!A20</f>
        <v>0</v>
      </c>
      <c r="E20" s="8">
        <f>$E$3*'Cost per Year'!A20</f>
        <v>0</v>
      </c>
      <c r="F20" s="8">
        <f>$F$3*'Cost per Year'!A20</f>
        <v>0</v>
      </c>
      <c r="I20" s="8">
        <f t="shared" si="0"/>
        <v>0</v>
      </c>
      <c r="J20" s="8">
        <f t="shared" si="1"/>
        <v>0</v>
      </c>
      <c r="K20" s="8">
        <f t="shared" si="2"/>
        <v>0</v>
      </c>
      <c r="L20" s="8">
        <f t="shared" si="3"/>
        <v>0</v>
      </c>
      <c r="M20" s="8">
        <f t="shared" si="4"/>
        <v>0</v>
      </c>
    </row>
    <row r="21" spans="1:13" x14ac:dyDescent="0.35">
      <c r="A21" s="8">
        <f>$A$3*'Cost per Year'!A21</f>
        <v>0</v>
      </c>
      <c r="B21" s="8">
        <f>$B$3*'Cost per Year'!A21</f>
        <v>0</v>
      </c>
      <c r="C21" s="8">
        <f>$C$3*'Cost per Year'!A21</f>
        <v>0</v>
      </c>
      <c r="D21" s="8">
        <f>$D$3*'Cost per Year'!A21</f>
        <v>0</v>
      </c>
      <c r="E21" s="8">
        <f>$E$3*'Cost per Year'!A21</f>
        <v>0</v>
      </c>
      <c r="F21" s="8">
        <f>$F$3*'Cost per Year'!A21</f>
        <v>0</v>
      </c>
      <c r="I21" s="8">
        <f t="shared" si="0"/>
        <v>0</v>
      </c>
      <c r="J21" s="8">
        <f t="shared" si="1"/>
        <v>0</v>
      </c>
      <c r="K21" s="8">
        <f t="shared" si="2"/>
        <v>0</v>
      </c>
      <c r="L21" s="8">
        <f t="shared" si="3"/>
        <v>0</v>
      </c>
      <c r="M21" s="8">
        <f t="shared" si="4"/>
        <v>0</v>
      </c>
    </row>
    <row r="22" spans="1:13" x14ac:dyDescent="0.35">
      <c r="A22" s="8">
        <f>$A$3*'Cost per Year'!A22</f>
        <v>0</v>
      </c>
      <c r="B22" s="8">
        <f>$B$3*'Cost per Year'!A22</f>
        <v>0</v>
      </c>
      <c r="C22" s="8">
        <f>$C$3*'Cost per Year'!A22</f>
        <v>0</v>
      </c>
      <c r="D22" s="8">
        <f>$D$3*'Cost per Year'!A22</f>
        <v>0</v>
      </c>
      <c r="E22" s="8">
        <f>$E$3*'Cost per Year'!A22</f>
        <v>0</v>
      </c>
      <c r="F22" s="8">
        <f>$F$3*'Cost per Year'!A22</f>
        <v>0</v>
      </c>
      <c r="I22" s="8">
        <f t="shared" si="0"/>
        <v>0</v>
      </c>
      <c r="J22" s="8">
        <f t="shared" si="1"/>
        <v>0</v>
      </c>
      <c r="K22" s="8">
        <f t="shared" si="2"/>
        <v>0</v>
      </c>
      <c r="L22" s="8">
        <f t="shared" si="3"/>
        <v>0</v>
      </c>
      <c r="M22" s="8">
        <f t="shared" si="4"/>
        <v>0</v>
      </c>
    </row>
    <row r="23" spans="1:13" x14ac:dyDescent="0.35">
      <c r="A23" s="8">
        <f>$A$3*'Cost per Year'!A23</f>
        <v>0</v>
      </c>
      <c r="B23" s="8">
        <f>$B$3*'Cost per Year'!A23</f>
        <v>0</v>
      </c>
      <c r="C23" s="8">
        <f>$C$3*'Cost per Year'!A23</f>
        <v>0</v>
      </c>
      <c r="D23" s="8">
        <f>$D$3*'Cost per Year'!A23</f>
        <v>0</v>
      </c>
      <c r="E23" s="8">
        <f>$E$3*'Cost per Year'!A23</f>
        <v>0</v>
      </c>
      <c r="F23" s="8">
        <f>$F$3*'Cost per Year'!A23</f>
        <v>0</v>
      </c>
      <c r="I23" s="8">
        <f t="shared" si="0"/>
        <v>0</v>
      </c>
      <c r="J23" s="8">
        <f t="shared" si="1"/>
        <v>0</v>
      </c>
      <c r="K23" s="8">
        <f t="shared" si="2"/>
        <v>0</v>
      </c>
      <c r="L23" s="8">
        <f t="shared" si="3"/>
        <v>0</v>
      </c>
      <c r="M23" s="8">
        <f t="shared" si="4"/>
        <v>0</v>
      </c>
    </row>
    <row r="24" spans="1:13" x14ac:dyDescent="0.35">
      <c r="A24" s="8">
        <f>$A$3*'Cost per Year'!A24</f>
        <v>0</v>
      </c>
      <c r="B24" s="8">
        <f>$B$3*'Cost per Year'!A24</f>
        <v>0</v>
      </c>
      <c r="C24" s="8">
        <f>$C$3*'Cost per Year'!A24</f>
        <v>0</v>
      </c>
      <c r="D24" s="8">
        <f>$D$3*'Cost per Year'!A24</f>
        <v>0</v>
      </c>
      <c r="E24" s="8">
        <f>$E$3*'Cost per Year'!A24</f>
        <v>0</v>
      </c>
      <c r="F24" s="8">
        <f>$F$3*'Cost per Year'!A24</f>
        <v>0</v>
      </c>
      <c r="I24" s="8">
        <f t="shared" si="0"/>
        <v>0</v>
      </c>
      <c r="J24" s="8">
        <f t="shared" si="1"/>
        <v>0</v>
      </c>
      <c r="K24" s="8">
        <f t="shared" si="2"/>
        <v>0</v>
      </c>
      <c r="L24" s="8">
        <f t="shared" si="3"/>
        <v>0</v>
      </c>
      <c r="M24" s="8">
        <f t="shared" si="4"/>
        <v>0</v>
      </c>
    </row>
    <row r="25" spans="1:13" x14ac:dyDescent="0.35">
      <c r="A25" s="8">
        <f>$A$3*'Cost per Year'!A25</f>
        <v>0</v>
      </c>
      <c r="B25" s="8">
        <f>$B$3*'Cost per Year'!A25</f>
        <v>0</v>
      </c>
      <c r="C25" s="8">
        <f>$C$3*'Cost per Year'!A25</f>
        <v>0</v>
      </c>
      <c r="D25" s="8">
        <f>$D$3*'Cost per Year'!A25</f>
        <v>0</v>
      </c>
      <c r="E25" s="8">
        <f>$E$3*'Cost per Year'!A25</f>
        <v>0</v>
      </c>
      <c r="F25" s="8">
        <f>$F$3*'Cost per Year'!A25</f>
        <v>0</v>
      </c>
      <c r="I25" s="8">
        <f t="shared" si="0"/>
        <v>0</v>
      </c>
      <c r="J25" s="8">
        <f t="shared" si="1"/>
        <v>0</v>
      </c>
      <c r="K25" s="8">
        <f t="shared" si="2"/>
        <v>0</v>
      </c>
      <c r="L25" s="8">
        <f t="shared" si="3"/>
        <v>0</v>
      </c>
      <c r="M25" s="8">
        <f t="shared" si="4"/>
        <v>0</v>
      </c>
    </row>
    <row r="26" spans="1:13" x14ac:dyDescent="0.35">
      <c r="A26" s="8">
        <f>$A$3*'Cost per Year'!A26</f>
        <v>0</v>
      </c>
      <c r="B26" s="8">
        <f>$B$3*'Cost per Year'!A26</f>
        <v>0</v>
      </c>
      <c r="C26" s="8">
        <f>$C$3*'Cost per Year'!A26</f>
        <v>0</v>
      </c>
      <c r="D26" s="8">
        <f>$D$3*'Cost per Year'!A26</f>
        <v>0</v>
      </c>
      <c r="E26" s="8">
        <f>$E$3*'Cost per Year'!A26</f>
        <v>0</v>
      </c>
      <c r="F26" s="8">
        <f>$F$3*'Cost per Year'!A26</f>
        <v>0</v>
      </c>
      <c r="I26" s="8">
        <f t="shared" si="0"/>
        <v>0</v>
      </c>
      <c r="J26" s="8">
        <f t="shared" si="1"/>
        <v>0</v>
      </c>
      <c r="K26" s="8">
        <f t="shared" si="2"/>
        <v>0</v>
      </c>
      <c r="L26" s="8">
        <f t="shared" si="3"/>
        <v>0</v>
      </c>
      <c r="M26" s="8">
        <f t="shared" si="4"/>
        <v>0</v>
      </c>
    </row>
    <row r="27" spans="1:13" x14ac:dyDescent="0.35">
      <c r="A27" s="8">
        <f>$A$3*'Cost per Year'!A27</f>
        <v>0</v>
      </c>
      <c r="B27" s="8">
        <f>$B$3*'Cost per Year'!A27</f>
        <v>0</v>
      </c>
      <c r="C27" s="8">
        <f>$C$3*'Cost per Year'!A27</f>
        <v>0</v>
      </c>
      <c r="D27" s="8">
        <f>$D$3*'Cost per Year'!A27</f>
        <v>0</v>
      </c>
      <c r="E27" s="8">
        <f>$E$3*'Cost per Year'!A27</f>
        <v>0</v>
      </c>
      <c r="F27" s="8">
        <f>$F$3*'Cost per Year'!A27</f>
        <v>0</v>
      </c>
      <c r="I27" s="8">
        <f t="shared" si="0"/>
        <v>0</v>
      </c>
      <c r="J27" s="8">
        <f t="shared" si="1"/>
        <v>0</v>
      </c>
      <c r="K27" s="8">
        <f t="shared" si="2"/>
        <v>0</v>
      </c>
      <c r="L27" s="8">
        <f t="shared" si="3"/>
        <v>0</v>
      </c>
      <c r="M27" s="8">
        <f t="shared" si="4"/>
        <v>0</v>
      </c>
    </row>
    <row r="28" spans="1:13" x14ac:dyDescent="0.35">
      <c r="A28" s="8">
        <f>$A$3*'Cost per Year'!A28</f>
        <v>0</v>
      </c>
      <c r="B28" s="8">
        <f>$B$3*'Cost per Year'!A28</f>
        <v>0</v>
      </c>
      <c r="C28" s="8">
        <f>$C$3*'Cost per Year'!A28</f>
        <v>0</v>
      </c>
      <c r="D28" s="8">
        <f>$D$3*'Cost per Year'!A28</f>
        <v>0</v>
      </c>
      <c r="E28" s="8">
        <f>$E$3*'Cost per Year'!A28</f>
        <v>0</v>
      </c>
      <c r="F28" s="8">
        <f>$F$3*'Cost per Year'!A28</f>
        <v>0</v>
      </c>
      <c r="I28" s="8">
        <f t="shared" si="0"/>
        <v>0</v>
      </c>
      <c r="J28" s="8">
        <f t="shared" si="1"/>
        <v>0</v>
      </c>
      <c r="K28" s="8">
        <f t="shared" si="2"/>
        <v>0</v>
      </c>
      <c r="L28" s="8">
        <f t="shared" si="3"/>
        <v>0</v>
      </c>
      <c r="M28" s="8">
        <f t="shared" si="4"/>
        <v>0</v>
      </c>
    </row>
    <row r="29" spans="1:13" x14ac:dyDescent="0.35">
      <c r="A29" s="8">
        <f>$A$3*'Cost per Year'!A29</f>
        <v>0</v>
      </c>
      <c r="B29" s="8">
        <f>$B$3*'Cost per Year'!A29</f>
        <v>0</v>
      </c>
      <c r="C29" s="8">
        <f>$C$3*'Cost per Year'!A29</f>
        <v>0</v>
      </c>
      <c r="D29" s="8">
        <f>$D$3*'Cost per Year'!A29</f>
        <v>0</v>
      </c>
      <c r="E29" s="8">
        <f>$E$3*'Cost per Year'!A29</f>
        <v>0</v>
      </c>
      <c r="F29" s="8">
        <f>$F$3*'Cost per Year'!A29</f>
        <v>0</v>
      </c>
      <c r="I29" s="8">
        <f t="shared" si="0"/>
        <v>0</v>
      </c>
      <c r="J29" s="8">
        <f t="shared" si="1"/>
        <v>0</v>
      </c>
      <c r="K29" s="8">
        <f t="shared" si="2"/>
        <v>0</v>
      </c>
      <c r="L29" s="8">
        <f t="shared" si="3"/>
        <v>0</v>
      </c>
      <c r="M29" s="8">
        <f t="shared" si="4"/>
        <v>0</v>
      </c>
    </row>
    <row r="30" spans="1:13" x14ac:dyDescent="0.35">
      <c r="A30" s="8">
        <f>$A$3*'Cost per Year'!A30</f>
        <v>0</v>
      </c>
      <c r="B30" s="8">
        <f>$B$3*'Cost per Year'!A30</f>
        <v>0</v>
      </c>
      <c r="C30" s="8">
        <f>$C$3*'Cost per Year'!A30</f>
        <v>0</v>
      </c>
      <c r="D30" s="8">
        <f>$D$3*'Cost per Year'!A30</f>
        <v>0</v>
      </c>
      <c r="E30" s="8">
        <f>$E$3*'Cost per Year'!A30</f>
        <v>0</v>
      </c>
      <c r="F30" s="8">
        <f>$F$3*'Cost per Year'!A30</f>
        <v>0</v>
      </c>
      <c r="I30" s="8">
        <f t="shared" si="0"/>
        <v>0</v>
      </c>
      <c r="J30" s="8">
        <f t="shared" si="1"/>
        <v>0</v>
      </c>
      <c r="K30" s="8">
        <f t="shared" si="2"/>
        <v>0</v>
      </c>
      <c r="L30" s="8">
        <f t="shared" si="3"/>
        <v>0</v>
      </c>
      <c r="M30" s="8">
        <f t="shared" si="4"/>
        <v>0</v>
      </c>
    </row>
    <row r="31" spans="1:13" x14ac:dyDescent="0.35">
      <c r="A31" s="8">
        <f>$A$3*'Cost per Year'!A31</f>
        <v>0</v>
      </c>
      <c r="B31" s="8">
        <f>$B$3*'Cost per Year'!A31</f>
        <v>0</v>
      </c>
      <c r="C31" s="8">
        <f>$C$3*'Cost per Year'!A31</f>
        <v>0</v>
      </c>
      <c r="D31" s="8">
        <f>$D$3*'Cost per Year'!A31</f>
        <v>0</v>
      </c>
      <c r="E31" s="8">
        <f>$E$3*'Cost per Year'!A31</f>
        <v>0</v>
      </c>
      <c r="F31" s="8">
        <f>$F$3*'Cost per Year'!A31</f>
        <v>0</v>
      </c>
      <c r="I31" s="8">
        <f t="shared" si="0"/>
        <v>0</v>
      </c>
      <c r="J31" s="8">
        <f t="shared" si="1"/>
        <v>0</v>
      </c>
      <c r="K31" s="8">
        <f t="shared" si="2"/>
        <v>0</v>
      </c>
      <c r="L31" s="8">
        <f t="shared" si="3"/>
        <v>0</v>
      </c>
      <c r="M31" s="8">
        <f t="shared" si="4"/>
        <v>0</v>
      </c>
    </row>
    <row r="32" spans="1:13" x14ac:dyDescent="0.35">
      <c r="A32" s="8">
        <f>$A$3*'Cost per Year'!A32</f>
        <v>0</v>
      </c>
      <c r="B32" s="8">
        <f>$B$3*'Cost per Year'!A32</f>
        <v>0</v>
      </c>
      <c r="C32" s="8">
        <f>$C$3*'Cost per Year'!A32</f>
        <v>0</v>
      </c>
      <c r="D32" s="8">
        <f>$D$3*'Cost per Year'!A32</f>
        <v>0</v>
      </c>
      <c r="E32" s="8">
        <f>$E$3*'Cost per Year'!A32</f>
        <v>0</v>
      </c>
      <c r="F32" s="8">
        <f>$F$3*'Cost per Year'!A32</f>
        <v>0</v>
      </c>
      <c r="I32" s="8">
        <f t="shared" si="0"/>
        <v>0</v>
      </c>
      <c r="J32" s="8">
        <f t="shared" si="1"/>
        <v>0</v>
      </c>
      <c r="K32" s="8">
        <f t="shared" si="2"/>
        <v>0</v>
      </c>
      <c r="L32" s="8">
        <f t="shared" si="3"/>
        <v>0</v>
      </c>
      <c r="M32" s="8">
        <f t="shared" si="4"/>
        <v>0</v>
      </c>
    </row>
    <row r="33" spans="1:13" x14ac:dyDescent="0.35">
      <c r="A33" s="8">
        <f>$A$3*'Cost per Year'!A33</f>
        <v>0</v>
      </c>
      <c r="B33" s="8">
        <f>$B$3*'Cost per Year'!A33</f>
        <v>0</v>
      </c>
      <c r="C33" s="8">
        <f>$C$3*'Cost per Year'!A33</f>
        <v>0</v>
      </c>
      <c r="D33" s="8">
        <f>$D$3*'Cost per Year'!A33</f>
        <v>0</v>
      </c>
      <c r="E33" s="8">
        <f>$E$3*'Cost per Year'!A33</f>
        <v>0</v>
      </c>
      <c r="F33" s="8">
        <f>$F$3*'Cost per Year'!A33</f>
        <v>0</v>
      </c>
      <c r="I33" s="8">
        <f t="shared" si="0"/>
        <v>0</v>
      </c>
      <c r="J33" s="8">
        <f t="shared" si="1"/>
        <v>0</v>
      </c>
      <c r="K33" s="8">
        <f t="shared" si="2"/>
        <v>0</v>
      </c>
      <c r="L33" s="8">
        <f t="shared" si="3"/>
        <v>0</v>
      </c>
      <c r="M33" s="8">
        <f t="shared" si="4"/>
        <v>0</v>
      </c>
    </row>
    <row r="34" spans="1:13" x14ac:dyDescent="0.35">
      <c r="A34" s="8">
        <f>$A$3*'Cost per Year'!A34</f>
        <v>0</v>
      </c>
      <c r="B34" s="8">
        <f>$B$3*'Cost per Year'!A34</f>
        <v>0</v>
      </c>
      <c r="C34" s="8">
        <f>$C$3*'Cost per Year'!A34</f>
        <v>0</v>
      </c>
      <c r="D34" s="8">
        <f>$D$3*'Cost per Year'!A34</f>
        <v>0</v>
      </c>
      <c r="E34" s="8">
        <f>$E$3*'Cost per Year'!A34</f>
        <v>0</v>
      </c>
      <c r="F34" s="8">
        <f>$F$3*'Cost per Year'!A34</f>
        <v>0</v>
      </c>
      <c r="I34" s="8">
        <f t="shared" si="0"/>
        <v>0</v>
      </c>
      <c r="J34" s="8">
        <f t="shared" si="1"/>
        <v>0</v>
      </c>
      <c r="K34" s="8">
        <f t="shared" si="2"/>
        <v>0</v>
      </c>
      <c r="L34" s="8">
        <f t="shared" si="3"/>
        <v>0</v>
      </c>
      <c r="M34" s="8">
        <f t="shared" si="4"/>
        <v>0</v>
      </c>
    </row>
    <row r="35" spans="1:13" x14ac:dyDescent="0.35">
      <c r="A35" s="8">
        <f>$A$3*'Cost per Year'!A35</f>
        <v>0</v>
      </c>
      <c r="B35" s="8">
        <f>$B$3*'Cost per Year'!A35</f>
        <v>0</v>
      </c>
      <c r="C35" s="8">
        <f>$C$3*'Cost per Year'!A35</f>
        <v>0</v>
      </c>
      <c r="D35" s="8">
        <f>$D$3*'Cost per Year'!A35</f>
        <v>0</v>
      </c>
      <c r="E35" s="8">
        <f>$E$3*'Cost per Year'!A35</f>
        <v>0</v>
      </c>
      <c r="F35" s="8">
        <f>$F$3*'Cost per Year'!A35</f>
        <v>0</v>
      </c>
      <c r="I35" s="8">
        <f t="shared" si="0"/>
        <v>0</v>
      </c>
      <c r="J35" s="8">
        <f t="shared" si="1"/>
        <v>0</v>
      </c>
      <c r="K35" s="8">
        <f t="shared" si="2"/>
        <v>0</v>
      </c>
      <c r="L35" s="8">
        <f t="shared" si="3"/>
        <v>0</v>
      </c>
      <c r="M35" s="8">
        <f t="shared" si="4"/>
        <v>0</v>
      </c>
    </row>
    <row r="36" spans="1:13" x14ac:dyDescent="0.35">
      <c r="A36" s="8">
        <f>$A$3*'Cost per Year'!A36</f>
        <v>0</v>
      </c>
      <c r="B36" s="8">
        <f>$B$3*'Cost per Year'!A36</f>
        <v>0</v>
      </c>
      <c r="C36" s="8">
        <f>$C$3*'Cost per Year'!A36</f>
        <v>0</v>
      </c>
      <c r="D36" s="8">
        <f>$D$3*'Cost per Year'!A36</f>
        <v>0</v>
      </c>
      <c r="E36" s="8">
        <f>$E$3*'Cost per Year'!A36</f>
        <v>0</v>
      </c>
      <c r="F36" s="8">
        <f>$F$3*'Cost per Year'!A36</f>
        <v>0</v>
      </c>
      <c r="I36" s="8">
        <f t="shared" si="0"/>
        <v>0</v>
      </c>
      <c r="J36" s="8">
        <f t="shared" si="1"/>
        <v>0</v>
      </c>
      <c r="K36" s="8">
        <f t="shared" si="2"/>
        <v>0</v>
      </c>
      <c r="L36" s="8">
        <f t="shared" si="3"/>
        <v>0</v>
      </c>
      <c r="M36" s="8">
        <f t="shared" si="4"/>
        <v>0</v>
      </c>
    </row>
    <row r="37" spans="1:13" x14ac:dyDescent="0.35">
      <c r="A37" s="8">
        <f>$A$3*'Cost per Year'!A37</f>
        <v>0</v>
      </c>
      <c r="B37" s="8">
        <f>$B$3*'Cost per Year'!A37</f>
        <v>0</v>
      </c>
      <c r="C37" s="8">
        <f>$C$3*'Cost per Year'!A37</f>
        <v>0</v>
      </c>
      <c r="D37" s="8">
        <f>$D$3*'Cost per Year'!A37</f>
        <v>0</v>
      </c>
      <c r="E37" s="8">
        <f>$E$3*'Cost per Year'!A37</f>
        <v>0</v>
      </c>
      <c r="F37" s="8">
        <f>$F$3*'Cost per Year'!A37</f>
        <v>0</v>
      </c>
      <c r="I37" s="8">
        <f t="shared" si="0"/>
        <v>0</v>
      </c>
      <c r="J37" s="8">
        <f t="shared" si="1"/>
        <v>0</v>
      </c>
      <c r="K37" s="8">
        <f t="shared" si="2"/>
        <v>0</v>
      </c>
      <c r="L37" s="8">
        <f t="shared" si="3"/>
        <v>0</v>
      </c>
      <c r="M37" s="8">
        <f t="shared" si="4"/>
        <v>0</v>
      </c>
    </row>
    <row r="38" spans="1:13" x14ac:dyDescent="0.35">
      <c r="A38" s="8">
        <f>$A$3*'Cost per Year'!A38</f>
        <v>0</v>
      </c>
      <c r="B38" s="8">
        <f>$B$3*'Cost per Year'!A38</f>
        <v>0</v>
      </c>
      <c r="C38" s="8">
        <f>$C$3*'Cost per Year'!A38</f>
        <v>0</v>
      </c>
      <c r="D38" s="8">
        <f>$D$3*'Cost per Year'!A38</f>
        <v>0</v>
      </c>
      <c r="E38" s="8">
        <f>$E$3*'Cost per Year'!A38</f>
        <v>0</v>
      </c>
      <c r="F38" s="8">
        <f>$F$3*'Cost per Year'!A38</f>
        <v>0</v>
      </c>
      <c r="I38" s="8">
        <f t="shared" si="0"/>
        <v>0</v>
      </c>
      <c r="J38" s="8">
        <f t="shared" si="1"/>
        <v>0</v>
      </c>
      <c r="K38" s="8">
        <f t="shared" si="2"/>
        <v>0</v>
      </c>
      <c r="L38" s="8">
        <f t="shared" si="3"/>
        <v>0</v>
      </c>
      <c r="M38" s="8">
        <f t="shared" si="4"/>
        <v>0</v>
      </c>
    </row>
    <row r="39" spans="1:13" x14ac:dyDescent="0.35">
      <c r="A39" s="8">
        <f>$A$3*'Cost per Year'!A39</f>
        <v>0</v>
      </c>
      <c r="B39" s="8">
        <f>$B$3*'Cost per Year'!A39</f>
        <v>0</v>
      </c>
      <c r="C39" s="8">
        <f>$C$3*'Cost per Year'!A39</f>
        <v>0</v>
      </c>
      <c r="D39" s="8">
        <f>$D$3*'Cost per Year'!A39</f>
        <v>0</v>
      </c>
      <c r="E39" s="8">
        <f>$E$3*'Cost per Year'!A39</f>
        <v>0</v>
      </c>
      <c r="F39" s="8">
        <f>$F$3*'Cost per Year'!A39</f>
        <v>0</v>
      </c>
      <c r="I39" s="8">
        <f t="shared" si="0"/>
        <v>0</v>
      </c>
      <c r="J39" s="8">
        <f t="shared" si="1"/>
        <v>0</v>
      </c>
      <c r="K39" s="8">
        <f t="shared" si="2"/>
        <v>0</v>
      </c>
      <c r="L39" s="8">
        <f t="shared" si="3"/>
        <v>0</v>
      </c>
      <c r="M39" s="8">
        <f t="shared" si="4"/>
        <v>0</v>
      </c>
    </row>
    <row r="40" spans="1:13" x14ac:dyDescent="0.35">
      <c r="A40" s="8">
        <f>$A$3*'Cost per Year'!A40</f>
        <v>0</v>
      </c>
      <c r="B40" s="8">
        <f>$B$3*'Cost per Year'!A40</f>
        <v>0</v>
      </c>
      <c r="C40" s="8">
        <f>$C$3*'Cost per Year'!A40</f>
        <v>0</v>
      </c>
      <c r="D40" s="8">
        <f>$D$3*'Cost per Year'!A40</f>
        <v>0</v>
      </c>
      <c r="E40" s="8">
        <f>$E$3*'Cost per Year'!A40</f>
        <v>0</v>
      </c>
      <c r="F40" s="8">
        <f>$F$3*'Cost per Year'!A40</f>
        <v>0</v>
      </c>
      <c r="I40" s="8">
        <f t="shared" si="0"/>
        <v>0</v>
      </c>
      <c r="J40" s="8">
        <f t="shared" si="1"/>
        <v>0</v>
      </c>
      <c r="K40" s="8">
        <f t="shared" si="2"/>
        <v>0</v>
      </c>
      <c r="L40" s="8">
        <f t="shared" si="3"/>
        <v>0</v>
      </c>
      <c r="M40" s="8">
        <f t="shared" si="4"/>
        <v>0</v>
      </c>
    </row>
    <row r="41" spans="1:13" x14ac:dyDescent="0.35">
      <c r="A41" s="8">
        <f>$A$3*'Cost per Year'!A41</f>
        <v>0</v>
      </c>
      <c r="B41" s="8">
        <f>$B$3*'Cost per Year'!A41</f>
        <v>0</v>
      </c>
      <c r="C41" s="8">
        <f>$C$3*'Cost per Year'!A41</f>
        <v>0</v>
      </c>
      <c r="D41" s="8">
        <f>$D$3*'Cost per Year'!A41</f>
        <v>0</v>
      </c>
      <c r="E41" s="8">
        <f>$E$3*'Cost per Year'!A41</f>
        <v>0</v>
      </c>
      <c r="F41" s="8">
        <f>$F$3*'Cost per Year'!A41</f>
        <v>0</v>
      </c>
      <c r="I41" s="8">
        <f t="shared" si="0"/>
        <v>0</v>
      </c>
      <c r="J41" s="8">
        <f t="shared" si="1"/>
        <v>0</v>
      </c>
      <c r="K41" s="8">
        <f t="shared" si="2"/>
        <v>0</v>
      </c>
      <c r="L41" s="8">
        <f t="shared" si="3"/>
        <v>0</v>
      </c>
      <c r="M41" s="8">
        <f t="shared" si="4"/>
        <v>0</v>
      </c>
    </row>
    <row r="42" spans="1:13" x14ac:dyDescent="0.35">
      <c r="A42" s="8">
        <f>$A$3*'Cost per Year'!A42</f>
        <v>0</v>
      </c>
      <c r="B42" s="8">
        <f>$B$3*'Cost per Year'!A42</f>
        <v>0</v>
      </c>
      <c r="C42" s="8">
        <f>$C$3*'Cost per Year'!A42</f>
        <v>0</v>
      </c>
      <c r="D42" s="8">
        <f>$D$3*'Cost per Year'!A42</f>
        <v>0</v>
      </c>
      <c r="E42" s="8">
        <f>$E$3*'Cost per Year'!A42</f>
        <v>0</v>
      </c>
      <c r="F42" s="8">
        <f>$F$3*'Cost per Year'!A42</f>
        <v>0</v>
      </c>
      <c r="I42" s="8">
        <f t="shared" si="0"/>
        <v>0</v>
      </c>
      <c r="J42" s="8">
        <f t="shared" si="1"/>
        <v>0</v>
      </c>
      <c r="K42" s="8">
        <f t="shared" si="2"/>
        <v>0</v>
      </c>
      <c r="L42" s="8">
        <f t="shared" si="3"/>
        <v>0</v>
      </c>
      <c r="M42" s="8">
        <f t="shared" si="4"/>
        <v>0</v>
      </c>
    </row>
    <row r="43" spans="1:13" x14ac:dyDescent="0.35">
      <c r="A43" s="8">
        <f>$A$3*'Cost per Year'!A43</f>
        <v>0</v>
      </c>
      <c r="B43" s="8">
        <f>$B$3*'Cost per Year'!A43</f>
        <v>0</v>
      </c>
      <c r="C43" s="8">
        <f>$C$3*'Cost per Year'!A43</f>
        <v>0</v>
      </c>
      <c r="D43" s="8">
        <f>$D$3*'Cost per Year'!A43</f>
        <v>0</v>
      </c>
      <c r="E43" s="8">
        <f>$E$3*'Cost per Year'!A43</f>
        <v>0</v>
      </c>
      <c r="F43" s="8">
        <f>$F$3*'Cost per Year'!A43</f>
        <v>0</v>
      </c>
      <c r="I43" s="8">
        <f t="shared" si="0"/>
        <v>0</v>
      </c>
      <c r="J43" s="8">
        <f t="shared" si="1"/>
        <v>0</v>
      </c>
      <c r="K43" s="8">
        <f t="shared" si="2"/>
        <v>0</v>
      </c>
      <c r="L43" s="8">
        <f t="shared" si="3"/>
        <v>0</v>
      </c>
      <c r="M43" s="8">
        <f t="shared" si="4"/>
        <v>0</v>
      </c>
    </row>
    <row r="44" spans="1:13" x14ac:dyDescent="0.35">
      <c r="A44" s="8">
        <f>$A$3*'Cost per Year'!A44</f>
        <v>0</v>
      </c>
      <c r="B44" s="8">
        <f>$B$3*'Cost per Year'!A44</f>
        <v>0</v>
      </c>
      <c r="C44" s="8">
        <f>$C$3*'Cost per Year'!A44</f>
        <v>0</v>
      </c>
      <c r="D44" s="8">
        <f>$D$3*'Cost per Year'!A44</f>
        <v>0</v>
      </c>
      <c r="E44" s="8">
        <f>$E$3*'Cost per Year'!A44</f>
        <v>0</v>
      </c>
      <c r="F44" s="8">
        <f>$F$3*'Cost per Year'!A44</f>
        <v>0</v>
      </c>
      <c r="I44" s="8">
        <f t="shared" si="0"/>
        <v>0</v>
      </c>
      <c r="J44" s="8">
        <f t="shared" si="1"/>
        <v>0</v>
      </c>
      <c r="K44" s="8">
        <f t="shared" si="2"/>
        <v>0</v>
      </c>
      <c r="L44" s="8">
        <f t="shared" si="3"/>
        <v>0</v>
      </c>
      <c r="M44" s="8">
        <f t="shared" si="4"/>
        <v>0</v>
      </c>
    </row>
    <row r="45" spans="1:13" x14ac:dyDescent="0.35">
      <c r="A45" s="8">
        <f>$A$3*'Cost per Year'!A45</f>
        <v>0</v>
      </c>
      <c r="B45" s="8">
        <f>$B$3*'Cost per Year'!A45</f>
        <v>0</v>
      </c>
      <c r="C45" s="8">
        <f>$C$3*'Cost per Year'!A45</f>
        <v>0</v>
      </c>
      <c r="D45" s="8">
        <f>$D$3*'Cost per Year'!A45</f>
        <v>0</v>
      </c>
      <c r="E45" s="8">
        <f>$E$3*'Cost per Year'!A45</f>
        <v>0</v>
      </c>
      <c r="F45" s="8">
        <f>$F$3*'Cost per Year'!A45</f>
        <v>0</v>
      </c>
      <c r="I45" s="8">
        <f t="shared" si="0"/>
        <v>0</v>
      </c>
      <c r="J45" s="8">
        <f t="shared" si="1"/>
        <v>0</v>
      </c>
      <c r="K45" s="8">
        <f t="shared" si="2"/>
        <v>0</v>
      </c>
      <c r="L45" s="8">
        <f t="shared" si="3"/>
        <v>0</v>
      </c>
      <c r="M45" s="8">
        <f t="shared" si="4"/>
        <v>0</v>
      </c>
    </row>
    <row r="46" spans="1:13" x14ac:dyDescent="0.35">
      <c r="A46" s="8">
        <f>$A$3*'Cost per Year'!A46</f>
        <v>0</v>
      </c>
      <c r="B46" s="8">
        <f>$B$3*'Cost per Year'!A46</f>
        <v>0</v>
      </c>
      <c r="C46" s="8">
        <f>$C$3*'Cost per Year'!A46</f>
        <v>0</v>
      </c>
      <c r="D46" s="8">
        <f>$D$3*'Cost per Year'!A46</f>
        <v>0</v>
      </c>
      <c r="E46" s="8">
        <f>$E$3*'Cost per Year'!A46</f>
        <v>0</v>
      </c>
      <c r="F46" s="8">
        <f>$F$3*'Cost per Year'!A46</f>
        <v>0</v>
      </c>
      <c r="I46" s="8">
        <f t="shared" si="0"/>
        <v>0</v>
      </c>
      <c r="J46" s="8">
        <f t="shared" si="1"/>
        <v>0</v>
      </c>
      <c r="K46" s="8">
        <f t="shared" si="2"/>
        <v>0</v>
      </c>
      <c r="L46" s="8">
        <f t="shared" si="3"/>
        <v>0</v>
      </c>
      <c r="M46" s="8">
        <f t="shared" si="4"/>
        <v>0</v>
      </c>
    </row>
    <row r="47" spans="1:13" x14ac:dyDescent="0.35">
      <c r="A47" s="8">
        <f>$A$3*'Cost per Year'!A47</f>
        <v>0</v>
      </c>
      <c r="B47" s="8">
        <f>$B$3*'Cost per Year'!A47</f>
        <v>0</v>
      </c>
      <c r="C47" s="8">
        <f>$C$3*'Cost per Year'!A47</f>
        <v>0</v>
      </c>
      <c r="D47" s="8">
        <f>$D$3*'Cost per Year'!A47</f>
        <v>0</v>
      </c>
      <c r="E47" s="8">
        <f>$E$3*'Cost per Year'!A47</f>
        <v>0</v>
      </c>
      <c r="F47" s="8">
        <f>$F$3*'Cost per Year'!A47</f>
        <v>0</v>
      </c>
      <c r="I47" s="8">
        <f t="shared" si="0"/>
        <v>0</v>
      </c>
      <c r="J47" s="8">
        <f t="shared" si="1"/>
        <v>0</v>
      </c>
      <c r="K47" s="8">
        <f t="shared" si="2"/>
        <v>0</v>
      </c>
      <c r="L47" s="8">
        <f t="shared" si="3"/>
        <v>0</v>
      </c>
      <c r="M47" s="8">
        <f t="shared" si="4"/>
        <v>0</v>
      </c>
    </row>
    <row r="48" spans="1:13" x14ac:dyDescent="0.35">
      <c r="A48" s="8">
        <f>$A$3*'Cost per Year'!A48</f>
        <v>0</v>
      </c>
      <c r="B48" s="8">
        <f>$B$3*'Cost per Year'!A48</f>
        <v>0</v>
      </c>
      <c r="C48" s="8">
        <f>$C$3*'Cost per Year'!A48</f>
        <v>0</v>
      </c>
      <c r="D48" s="8">
        <f>$D$3*'Cost per Year'!A48</f>
        <v>0</v>
      </c>
      <c r="E48" s="8">
        <f>$E$3*'Cost per Year'!A48</f>
        <v>0</v>
      </c>
      <c r="F48" s="8">
        <f>$F$3*'Cost per Year'!A48</f>
        <v>0</v>
      </c>
      <c r="I48" s="8">
        <f t="shared" si="0"/>
        <v>0</v>
      </c>
      <c r="J48" s="8">
        <f t="shared" si="1"/>
        <v>0</v>
      </c>
      <c r="K48" s="8">
        <f t="shared" si="2"/>
        <v>0</v>
      </c>
      <c r="L48" s="8">
        <f t="shared" si="3"/>
        <v>0</v>
      </c>
      <c r="M48" s="8">
        <f t="shared" si="4"/>
        <v>0</v>
      </c>
    </row>
    <row r="49" spans="1:13" x14ac:dyDescent="0.35">
      <c r="A49" s="8">
        <f>$A$3*'Cost per Year'!A49</f>
        <v>0</v>
      </c>
      <c r="B49" s="8">
        <f>$B$3*'Cost per Year'!A49</f>
        <v>0</v>
      </c>
      <c r="C49" s="8">
        <f>$C$3*'Cost per Year'!A49</f>
        <v>0</v>
      </c>
      <c r="D49" s="8">
        <f>$D$3*'Cost per Year'!A49</f>
        <v>0</v>
      </c>
      <c r="E49" s="8">
        <f>$E$3*'Cost per Year'!A49</f>
        <v>0</v>
      </c>
      <c r="F49" s="8">
        <f>$F$3*'Cost per Year'!A49</f>
        <v>0</v>
      </c>
      <c r="I49" s="8">
        <f t="shared" si="0"/>
        <v>0</v>
      </c>
      <c r="J49" s="8">
        <f t="shared" si="1"/>
        <v>0</v>
      </c>
      <c r="K49" s="8">
        <f t="shared" si="2"/>
        <v>0</v>
      </c>
      <c r="L49" s="8">
        <f t="shared" si="3"/>
        <v>0</v>
      </c>
      <c r="M49" s="8">
        <f t="shared" si="4"/>
        <v>0</v>
      </c>
    </row>
    <row r="50" spans="1:13" x14ac:dyDescent="0.35">
      <c r="A50" s="8">
        <f>$A$3*'Cost per Year'!A50</f>
        <v>0</v>
      </c>
      <c r="B50" s="8">
        <f>$B$3*'Cost per Year'!A50</f>
        <v>0</v>
      </c>
      <c r="C50" s="8">
        <f>$C$3*'Cost per Year'!A50</f>
        <v>0</v>
      </c>
      <c r="D50" s="8">
        <f>$D$3*'Cost per Year'!A50</f>
        <v>0</v>
      </c>
      <c r="E50" s="8">
        <f>$E$3*'Cost per Year'!A50</f>
        <v>0</v>
      </c>
      <c r="F50" s="8">
        <f>$F$3*'Cost per Year'!A50</f>
        <v>0</v>
      </c>
      <c r="I50" s="8">
        <f t="shared" si="0"/>
        <v>0</v>
      </c>
      <c r="J50" s="8">
        <f t="shared" si="1"/>
        <v>0</v>
      </c>
      <c r="K50" s="8">
        <f t="shared" si="2"/>
        <v>0</v>
      </c>
      <c r="L50" s="8">
        <f t="shared" si="3"/>
        <v>0</v>
      </c>
      <c r="M50" s="8">
        <f t="shared" si="4"/>
        <v>0</v>
      </c>
    </row>
    <row r="51" spans="1:13" x14ac:dyDescent="0.35">
      <c r="A51" s="8">
        <f>$A$3*'Cost per Year'!A51</f>
        <v>0</v>
      </c>
      <c r="B51" s="8">
        <f>$B$3*'Cost per Year'!A51</f>
        <v>0</v>
      </c>
      <c r="C51" s="8">
        <f>$C$3*'Cost per Year'!A51</f>
        <v>0</v>
      </c>
      <c r="D51" s="8">
        <f>$D$3*'Cost per Year'!A51</f>
        <v>0</v>
      </c>
      <c r="E51" s="8">
        <f>$E$3*'Cost per Year'!A51</f>
        <v>0</v>
      </c>
      <c r="F51" s="8">
        <f>$F$3*'Cost per Year'!A51</f>
        <v>0</v>
      </c>
      <c r="I51" s="8">
        <f t="shared" si="0"/>
        <v>0</v>
      </c>
      <c r="J51" s="8">
        <f t="shared" si="1"/>
        <v>0</v>
      </c>
      <c r="K51" s="8">
        <f t="shared" si="2"/>
        <v>0</v>
      </c>
      <c r="L51" s="8">
        <f t="shared" si="3"/>
        <v>0</v>
      </c>
      <c r="M51" s="8">
        <f t="shared" si="4"/>
        <v>0</v>
      </c>
    </row>
    <row r="52" spans="1:13" x14ac:dyDescent="0.35">
      <c r="A52" s="8">
        <f>$A$3*'Cost per Year'!A52</f>
        <v>0</v>
      </c>
      <c r="B52" s="8">
        <f>$B$3*'Cost per Year'!A52</f>
        <v>0</v>
      </c>
      <c r="C52" s="8">
        <f>$C$3*'Cost per Year'!A52</f>
        <v>0</v>
      </c>
      <c r="D52" s="8">
        <f>$D$3*'Cost per Year'!A52</f>
        <v>0</v>
      </c>
      <c r="E52" s="8">
        <f>$E$3*'Cost per Year'!A52</f>
        <v>0</v>
      </c>
      <c r="F52" s="8">
        <f>$F$3*'Cost per Year'!A52</f>
        <v>0</v>
      </c>
      <c r="I52" s="8">
        <f t="shared" si="0"/>
        <v>0</v>
      </c>
      <c r="J52" s="8">
        <f t="shared" si="1"/>
        <v>0</v>
      </c>
      <c r="K52" s="8">
        <f t="shared" si="2"/>
        <v>0</v>
      </c>
      <c r="L52" s="8">
        <f t="shared" si="3"/>
        <v>0</v>
      </c>
      <c r="M52" s="8">
        <f t="shared" si="4"/>
        <v>0</v>
      </c>
    </row>
    <row r="53" spans="1:13" x14ac:dyDescent="0.35">
      <c r="A53" s="8">
        <f>$A$3*'Cost per Year'!A53</f>
        <v>0</v>
      </c>
      <c r="B53" s="8">
        <f>$B$3*'Cost per Year'!A53</f>
        <v>0</v>
      </c>
      <c r="C53" s="8">
        <f>$C$3*'Cost per Year'!A53</f>
        <v>0</v>
      </c>
      <c r="D53" s="8">
        <f>$D$3*'Cost per Year'!A53</f>
        <v>0</v>
      </c>
      <c r="E53" s="8">
        <f>$E$3*'Cost per Year'!A53</f>
        <v>0</v>
      </c>
      <c r="F53" s="8">
        <f>$F$3*'Cost per Year'!A53</f>
        <v>0</v>
      </c>
      <c r="I53" s="8">
        <f t="shared" si="0"/>
        <v>0</v>
      </c>
      <c r="J53" s="8">
        <f t="shared" si="1"/>
        <v>0</v>
      </c>
      <c r="K53" s="8">
        <f t="shared" si="2"/>
        <v>0</v>
      </c>
      <c r="L53" s="8">
        <f t="shared" si="3"/>
        <v>0</v>
      </c>
      <c r="M53" s="8">
        <f t="shared" si="4"/>
        <v>0</v>
      </c>
    </row>
    <row r="54" spans="1:13" x14ac:dyDescent="0.35">
      <c r="A54" s="8">
        <f>$A$3*'Cost per Year'!A54</f>
        <v>0</v>
      </c>
      <c r="B54" s="8">
        <f>$B$3*'Cost per Year'!A54</f>
        <v>0</v>
      </c>
      <c r="C54" s="8">
        <f>$C$3*'Cost per Year'!A54</f>
        <v>0</v>
      </c>
      <c r="D54" s="8">
        <f>$D$3*'Cost per Year'!A54</f>
        <v>0</v>
      </c>
      <c r="E54" s="8">
        <f>$E$3*'Cost per Year'!A54</f>
        <v>0</v>
      </c>
      <c r="F54" s="8">
        <f>$F$3*'Cost per Year'!A54</f>
        <v>0</v>
      </c>
      <c r="I54" s="8">
        <f t="shared" si="0"/>
        <v>0</v>
      </c>
      <c r="J54" s="8">
        <f t="shared" si="1"/>
        <v>0</v>
      </c>
      <c r="K54" s="8">
        <f t="shared" si="2"/>
        <v>0</v>
      </c>
      <c r="L54" s="8">
        <f t="shared" si="3"/>
        <v>0</v>
      </c>
      <c r="M54" s="8">
        <f t="shared" si="4"/>
        <v>0</v>
      </c>
    </row>
    <row r="55" spans="1:13" x14ac:dyDescent="0.35">
      <c r="A55" s="8">
        <f>$A$3*'Cost per Year'!A55</f>
        <v>0</v>
      </c>
      <c r="B55" s="8">
        <f>$B$3*'Cost per Year'!A55</f>
        <v>0</v>
      </c>
      <c r="C55" s="8">
        <f>$C$3*'Cost per Year'!A55</f>
        <v>0</v>
      </c>
      <c r="D55" s="8">
        <f>$D$3*'Cost per Year'!A55</f>
        <v>0</v>
      </c>
      <c r="E55" s="8">
        <f>$E$3*'Cost per Year'!A55</f>
        <v>0</v>
      </c>
      <c r="F55" s="8">
        <f>$F$3*'Cost per Year'!A55</f>
        <v>0</v>
      </c>
      <c r="I55" s="8">
        <f t="shared" si="0"/>
        <v>0</v>
      </c>
      <c r="J55" s="8">
        <f t="shared" si="1"/>
        <v>0</v>
      </c>
      <c r="K55" s="8">
        <f t="shared" si="2"/>
        <v>0</v>
      </c>
      <c r="L55" s="8">
        <f t="shared" si="3"/>
        <v>0</v>
      </c>
      <c r="M55" s="8">
        <f t="shared" si="4"/>
        <v>0</v>
      </c>
    </row>
    <row r="56" spans="1:13" x14ac:dyDescent="0.35">
      <c r="A56" s="8">
        <f>$A$3*'Cost per Year'!A56</f>
        <v>0</v>
      </c>
      <c r="B56" s="8">
        <f>$B$3*'Cost per Year'!A56</f>
        <v>0</v>
      </c>
      <c r="C56" s="8">
        <f>$C$3*'Cost per Year'!A56</f>
        <v>0</v>
      </c>
      <c r="D56" s="8">
        <f>$D$3*'Cost per Year'!A56</f>
        <v>0</v>
      </c>
      <c r="E56" s="8">
        <f>$E$3*'Cost per Year'!A56</f>
        <v>0</v>
      </c>
      <c r="F56" s="8">
        <f>$F$3*'Cost per Year'!A56</f>
        <v>0</v>
      </c>
      <c r="I56" s="8">
        <f t="shared" si="0"/>
        <v>0</v>
      </c>
      <c r="J56" s="8">
        <f t="shared" si="1"/>
        <v>0</v>
      </c>
      <c r="K56" s="8">
        <f t="shared" si="2"/>
        <v>0</v>
      </c>
      <c r="L56" s="8">
        <f t="shared" si="3"/>
        <v>0</v>
      </c>
      <c r="M56" s="8">
        <f t="shared" si="4"/>
        <v>0</v>
      </c>
    </row>
    <row r="57" spans="1:13" x14ac:dyDescent="0.35">
      <c r="A57" s="8">
        <f>$A$3*'Cost per Year'!A57</f>
        <v>0</v>
      </c>
      <c r="B57" s="8">
        <f>$B$3*'Cost per Year'!A57</f>
        <v>0</v>
      </c>
      <c r="C57" s="8">
        <f>$C$3*'Cost per Year'!A57</f>
        <v>0</v>
      </c>
      <c r="D57" s="8">
        <f>$D$3*'Cost per Year'!A57</f>
        <v>0</v>
      </c>
      <c r="E57" s="8">
        <f>$E$3*'Cost per Year'!A57</f>
        <v>0</v>
      </c>
      <c r="F57" s="8">
        <f>$F$3*'Cost per Year'!A57</f>
        <v>0</v>
      </c>
      <c r="I57" s="8">
        <f t="shared" si="0"/>
        <v>0</v>
      </c>
      <c r="J57" s="8">
        <f t="shared" si="1"/>
        <v>0</v>
      </c>
      <c r="K57" s="8">
        <f t="shared" si="2"/>
        <v>0</v>
      </c>
      <c r="L57" s="8">
        <f t="shared" si="3"/>
        <v>0</v>
      </c>
      <c r="M57" s="8">
        <f t="shared" si="4"/>
        <v>0</v>
      </c>
    </row>
    <row r="58" spans="1:13" x14ac:dyDescent="0.35">
      <c r="A58" s="8">
        <f>$A$3*'Cost per Year'!A58</f>
        <v>0</v>
      </c>
      <c r="B58" s="8">
        <f>$B$3*'Cost per Year'!A58</f>
        <v>0</v>
      </c>
      <c r="C58" s="8">
        <f>$C$3*'Cost per Year'!A58</f>
        <v>0</v>
      </c>
      <c r="D58" s="8">
        <f>$D$3*'Cost per Year'!A58</f>
        <v>0</v>
      </c>
      <c r="E58" s="8">
        <f>$E$3*'Cost per Year'!A58</f>
        <v>0</v>
      </c>
      <c r="F58" s="8">
        <f>$F$3*'Cost per Year'!A58</f>
        <v>0</v>
      </c>
      <c r="I58" s="8">
        <f t="shared" si="0"/>
        <v>0</v>
      </c>
      <c r="J58" s="8">
        <f t="shared" si="1"/>
        <v>0</v>
      </c>
      <c r="K58" s="8">
        <f t="shared" si="2"/>
        <v>0</v>
      </c>
      <c r="L58" s="8">
        <f t="shared" si="3"/>
        <v>0</v>
      </c>
      <c r="M58" s="8">
        <f t="shared" si="4"/>
        <v>0</v>
      </c>
    </row>
    <row r="59" spans="1:13" x14ac:dyDescent="0.35">
      <c r="A59" s="8">
        <f>$A$3*'Cost per Year'!A59</f>
        <v>0</v>
      </c>
      <c r="B59" s="8">
        <f>$B$3*'Cost per Year'!A59</f>
        <v>0</v>
      </c>
      <c r="C59" s="8">
        <f>$C$3*'Cost per Year'!A59</f>
        <v>0</v>
      </c>
      <c r="D59" s="8">
        <f>$D$3*'Cost per Year'!A59</f>
        <v>0</v>
      </c>
      <c r="E59" s="8">
        <f>$E$3*'Cost per Year'!A59</f>
        <v>0</v>
      </c>
      <c r="F59" s="8">
        <f>$F$3*'Cost per Year'!A59</f>
        <v>0</v>
      </c>
      <c r="I59" s="8">
        <f t="shared" si="0"/>
        <v>0</v>
      </c>
      <c r="J59" s="8">
        <f t="shared" si="1"/>
        <v>0</v>
      </c>
      <c r="K59" s="8">
        <f t="shared" si="2"/>
        <v>0</v>
      </c>
      <c r="L59" s="8">
        <f t="shared" si="3"/>
        <v>0</v>
      </c>
      <c r="M59" s="8">
        <f t="shared" si="4"/>
        <v>0</v>
      </c>
    </row>
    <row r="60" spans="1:13" x14ac:dyDescent="0.35">
      <c r="A60" s="8">
        <f>$A$3*'Cost per Year'!A60</f>
        <v>0</v>
      </c>
      <c r="B60" s="8">
        <f>$B$3*'Cost per Year'!A60</f>
        <v>0</v>
      </c>
      <c r="C60" s="8">
        <f>$C$3*'Cost per Year'!A60</f>
        <v>0</v>
      </c>
      <c r="D60" s="8">
        <f>$D$3*'Cost per Year'!A60</f>
        <v>0</v>
      </c>
      <c r="E60" s="8">
        <f>$E$3*'Cost per Year'!A60</f>
        <v>0</v>
      </c>
      <c r="F60" s="8">
        <f>$F$3*'Cost per Year'!A60</f>
        <v>0</v>
      </c>
      <c r="I60" s="8">
        <f t="shared" si="0"/>
        <v>0</v>
      </c>
      <c r="J60" s="8">
        <f t="shared" si="1"/>
        <v>0</v>
      </c>
      <c r="K60" s="8">
        <f t="shared" si="2"/>
        <v>0</v>
      </c>
      <c r="L60" s="8">
        <f t="shared" si="3"/>
        <v>0</v>
      </c>
      <c r="M60" s="8">
        <f t="shared" si="4"/>
        <v>0</v>
      </c>
    </row>
    <row r="61" spans="1:13" x14ac:dyDescent="0.35">
      <c r="A61" s="8">
        <f>$A$3*'Cost per Year'!A61</f>
        <v>0</v>
      </c>
      <c r="B61" s="8">
        <f>$B$3*'Cost per Year'!A61</f>
        <v>0</v>
      </c>
      <c r="C61" s="8">
        <f>$C$3*'Cost per Year'!A61</f>
        <v>0</v>
      </c>
      <c r="D61" s="8">
        <f>$D$3*'Cost per Year'!A61</f>
        <v>0</v>
      </c>
      <c r="E61" s="8">
        <f>$E$3*'Cost per Year'!A61</f>
        <v>0</v>
      </c>
      <c r="F61" s="8">
        <f>$F$3*'Cost per Year'!A61</f>
        <v>0</v>
      </c>
      <c r="I61" s="8">
        <f t="shared" si="0"/>
        <v>0</v>
      </c>
      <c r="J61" s="8">
        <f t="shared" si="1"/>
        <v>0</v>
      </c>
      <c r="K61" s="8">
        <f t="shared" si="2"/>
        <v>0</v>
      </c>
      <c r="L61" s="8">
        <f t="shared" si="3"/>
        <v>0</v>
      </c>
      <c r="M61" s="8">
        <f t="shared" si="4"/>
        <v>0</v>
      </c>
    </row>
    <row r="62" spans="1:13" x14ac:dyDescent="0.35">
      <c r="A62" s="8">
        <f>$A$3*'Cost per Year'!A62</f>
        <v>0</v>
      </c>
      <c r="B62" s="8">
        <f>$B$3*'Cost per Year'!A62</f>
        <v>0</v>
      </c>
      <c r="C62" s="8">
        <f>$C$3*'Cost per Year'!A62</f>
        <v>0</v>
      </c>
      <c r="D62" s="8">
        <f>$D$3*'Cost per Year'!A62</f>
        <v>0</v>
      </c>
      <c r="E62" s="8">
        <f>$E$3*'Cost per Year'!A62</f>
        <v>0</v>
      </c>
      <c r="F62" s="8">
        <f>$F$3*'Cost per Year'!A62</f>
        <v>0</v>
      </c>
      <c r="I62" s="8">
        <f t="shared" si="0"/>
        <v>0</v>
      </c>
      <c r="J62" s="8">
        <f t="shared" si="1"/>
        <v>0</v>
      </c>
      <c r="K62" s="8">
        <f t="shared" si="2"/>
        <v>0</v>
      </c>
      <c r="L62" s="8">
        <f t="shared" si="3"/>
        <v>0</v>
      </c>
      <c r="M62" s="8">
        <f t="shared" si="4"/>
        <v>0</v>
      </c>
    </row>
    <row r="63" spans="1:13" x14ac:dyDescent="0.35">
      <c r="A63" s="8">
        <f>$A$3*'Cost per Year'!A63</f>
        <v>0</v>
      </c>
      <c r="B63" s="8">
        <f>$B$3*'Cost per Year'!A63</f>
        <v>0</v>
      </c>
      <c r="C63" s="8">
        <f>$C$3*'Cost per Year'!A63</f>
        <v>0</v>
      </c>
      <c r="D63" s="8">
        <f>$D$3*'Cost per Year'!A63</f>
        <v>0</v>
      </c>
      <c r="E63" s="8">
        <f>$E$3*'Cost per Year'!A63</f>
        <v>0</v>
      </c>
      <c r="F63" s="8">
        <f>$F$3*'Cost per Year'!A63</f>
        <v>0</v>
      </c>
      <c r="I63" s="8">
        <f t="shared" si="0"/>
        <v>0</v>
      </c>
      <c r="J63" s="8">
        <f t="shared" si="1"/>
        <v>0</v>
      </c>
      <c r="K63" s="8">
        <f t="shared" si="2"/>
        <v>0</v>
      </c>
      <c r="L63" s="8">
        <f t="shared" si="3"/>
        <v>0</v>
      </c>
      <c r="M63" s="8">
        <f t="shared" si="4"/>
        <v>0</v>
      </c>
    </row>
    <row r="64" spans="1:13" x14ac:dyDescent="0.35">
      <c r="A64" s="8">
        <f>$A$3*'Cost per Year'!A64</f>
        <v>0</v>
      </c>
      <c r="B64" s="8">
        <f>$B$3*'Cost per Year'!A64</f>
        <v>0</v>
      </c>
      <c r="C64" s="8">
        <f>$C$3*'Cost per Year'!A64</f>
        <v>0</v>
      </c>
      <c r="D64" s="8">
        <f>$D$3*'Cost per Year'!A64</f>
        <v>0</v>
      </c>
      <c r="E64" s="8">
        <f>$E$3*'Cost per Year'!A64</f>
        <v>0</v>
      </c>
      <c r="F64" s="8">
        <f>$F$3*'Cost per Year'!A64</f>
        <v>0</v>
      </c>
      <c r="I64" s="8">
        <f t="shared" si="0"/>
        <v>0</v>
      </c>
      <c r="J64" s="8">
        <f t="shared" si="1"/>
        <v>0</v>
      </c>
      <c r="K64" s="8">
        <f t="shared" si="2"/>
        <v>0</v>
      </c>
      <c r="L64" s="8">
        <f t="shared" si="3"/>
        <v>0</v>
      </c>
      <c r="M64" s="8">
        <f t="shared" si="4"/>
        <v>0</v>
      </c>
    </row>
    <row r="65" spans="1:13" x14ac:dyDescent="0.35">
      <c r="A65" s="8">
        <f>$A$3*'Cost per Year'!A65</f>
        <v>0</v>
      </c>
      <c r="B65" s="8">
        <f>$B$3*'Cost per Year'!A65</f>
        <v>0</v>
      </c>
      <c r="C65" s="8">
        <f>$C$3*'Cost per Year'!A65</f>
        <v>0</v>
      </c>
      <c r="D65" s="8">
        <f>$D$3*'Cost per Year'!A65</f>
        <v>0</v>
      </c>
      <c r="E65" s="8">
        <f>$E$3*'Cost per Year'!A65</f>
        <v>0</v>
      </c>
      <c r="F65" s="8">
        <f>$F$3*'Cost per Year'!A65</f>
        <v>0</v>
      </c>
      <c r="I65" s="8">
        <f t="shared" si="0"/>
        <v>0</v>
      </c>
      <c r="J65" s="8">
        <f t="shared" si="1"/>
        <v>0</v>
      </c>
      <c r="K65" s="8">
        <f t="shared" si="2"/>
        <v>0</v>
      </c>
      <c r="L65" s="8">
        <f t="shared" si="3"/>
        <v>0</v>
      </c>
      <c r="M65" s="8">
        <f t="shared" si="4"/>
        <v>0</v>
      </c>
    </row>
    <row r="66" spans="1:13" x14ac:dyDescent="0.35">
      <c r="A66" s="8">
        <f>$A$3*'Cost per Year'!A66</f>
        <v>0</v>
      </c>
      <c r="B66" s="8">
        <f>$B$3*'Cost per Year'!A66</f>
        <v>0</v>
      </c>
      <c r="C66" s="8">
        <f>$C$3*'Cost per Year'!A66</f>
        <v>0</v>
      </c>
      <c r="D66" s="8">
        <f>$D$3*'Cost per Year'!A66</f>
        <v>0</v>
      </c>
      <c r="E66" s="8">
        <f>$E$3*'Cost per Year'!A66</f>
        <v>0</v>
      </c>
      <c r="F66" s="8">
        <f>$F$3*'Cost per Year'!A66</f>
        <v>0</v>
      </c>
      <c r="I66" s="8">
        <f t="shared" si="0"/>
        <v>0</v>
      </c>
      <c r="J66" s="8">
        <f t="shared" si="1"/>
        <v>0</v>
      </c>
      <c r="K66" s="8">
        <f t="shared" si="2"/>
        <v>0</v>
      </c>
      <c r="L66" s="8">
        <f t="shared" si="3"/>
        <v>0</v>
      </c>
      <c r="M66" s="8">
        <f t="shared" si="4"/>
        <v>0</v>
      </c>
    </row>
    <row r="67" spans="1:13" x14ac:dyDescent="0.35">
      <c r="A67" s="8">
        <f>$A$3*'Cost per Year'!A67</f>
        <v>0</v>
      </c>
      <c r="B67" s="8">
        <f>$B$3*'Cost per Year'!A67</f>
        <v>0</v>
      </c>
      <c r="C67" s="8">
        <f>$C$3*'Cost per Year'!A67</f>
        <v>0</v>
      </c>
      <c r="D67" s="8">
        <f>$D$3*'Cost per Year'!A67</f>
        <v>0</v>
      </c>
      <c r="E67" s="8">
        <f>$E$3*'Cost per Year'!A67</f>
        <v>0</v>
      </c>
      <c r="F67" s="8">
        <f>$F$3*'Cost per Year'!A67</f>
        <v>0</v>
      </c>
      <c r="I67" s="8">
        <f t="shared" si="0"/>
        <v>0</v>
      </c>
      <c r="J67" s="8">
        <f t="shared" si="1"/>
        <v>0</v>
      </c>
      <c r="K67" s="8">
        <f t="shared" si="2"/>
        <v>0</v>
      </c>
      <c r="L67" s="8">
        <f t="shared" si="3"/>
        <v>0</v>
      </c>
      <c r="M67" s="8">
        <f t="shared" si="4"/>
        <v>0</v>
      </c>
    </row>
    <row r="68" spans="1:13" x14ac:dyDescent="0.35">
      <c r="A68" s="8">
        <f>$A$3*'Cost per Year'!A68</f>
        <v>0</v>
      </c>
      <c r="B68" s="8">
        <f>$B$3*'Cost per Year'!A68</f>
        <v>0</v>
      </c>
      <c r="C68" s="8">
        <f>$C$3*'Cost per Year'!A68</f>
        <v>0</v>
      </c>
      <c r="D68" s="8">
        <f>$D$3*'Cost per Year'!A68</f>
        <v>0</v>
      </c>
      <c r="E68" s="8">
        <f>$E$3*'Cost per Year'!A68</f>
        <v>0</v>
      </c>
      <c r="F68" s="8">
        <f>$F$3*'Cost per Year'!A68</f>
        <v>0</v>
      </c>
      <c r="I68" s="8">
        <f t="shared" ref="I68:I102" si="5">B68-A68</f>
        <v>0</v>
      </c>
      <c r="J68" s="8">
        <f t="shared" ref="J68:J102" si="6">C68-A68</f>
        <v>0</v>
      </c>
      <c r="K68" s="8">
        <f t="shared" ref="K68:K102" si="7">D68-A68</f>
        <v>0</v>
      </c>
      <c r="L68" s="8">
        <f t="shared" ref="L68:L102" si="8">E68-A68</f>
        <v>0</v>
      </c>
      <c r="M68" s="8">
        <f t="shared" ref="M68:M102" si="9">F68-A68</f>
        <v>0</v>
      </c>
    </row>
    <row r="69" spans="1:13" x14ac:dyDescent="0.35">
      <c r="A69" s="8">
        <f>$A$3*'Cost per Year'!A69</f>
        <v>0</v>
      </c>
      <c r="B69" s="8">
        <f>$B$3*'Cost per Year'!A69</f>
        <v>0</v>
      </c>
      <c r="C69" s="8">
        <f>$C$3*'Cost per Year'!A69</f>
        <v>0</v>
      </c>
      <c r="D69" s="8">
        <f>$D$3*'Cost per Year'!A69</f>
        <v>0</v>
      </c>
      <c r="E69" s="8">
        <f>$E$3*'Cost per Year'!A69</f>
        <v>0</v>
      </c>
      <c r="F69" s="8">
        <f>$F$3*'Cost per Year'!A69</f>
        <v>0</v>
      </c>
      <c r="I69" s="8">
        <f t="shared" si="5"/>
        <v>0</v>
      </c>
      <c r="J69" s="8">
        <f t="shared" si="6"/>
        <v>0</v>
      </c>
      <c r="K69" s="8">
        <f t="shared" si="7"/>
        <v>0</v>
      </c>
      <c r="L69" s="8">
        <f t="shared" si="8"/>
        <v>0</v>
      </c>
      <c r="M69" s="8">
        <f t="shared" si="9"/>
        <v>0</v>
      </c>
    </row>
    <row r="70" spans="1:13" x14ac:dyDescent="0.35">
      <c r="A70" s="8">
        <f>$A$3*'Cost per Year'!A70</f>
        <v>0</v>
      </c>
      <c r="B70" s="8">
        <f>$B$3*'Cost per Year'!A70</f>
        <v>0</v>
      </c>
      <c r="C70" s="8">
        <f>$C$3*'Cost per Year'!A70</f>
        <v>0</v>
      </c>
      <c r="D70" s="8">
        <f>$D$3*'Cost per Year'!A70</f>
        <v>0</v>
      </c>
      <c r="E70" s="8">
        <f>$E$3*'Cost per Year'!A70</f>
        <v>0</v>
      </c>
      <c r="F70" s="8">
        <f>$F$3*'Cost per Year'!A70</f>
        <v>0</v>
      </c>
      <c r="I70" s="8">
        <f t="shared" si="5"/>
        <v>0</v>
      </c>
      <c r="J70" s="8">
        <f t="shared" si="6"/>
        <v>0</v>
      </c>
      <c r="K70" s="8">
        <f t="shared" si="7"/>
        <v>0</v>
      </c>
      <c r="L70" s="8">
        <f t="shared" si="8"/>
        <v>0</v>
      </c>
      <c r="M70" s="8">
        <f t="shared" si="9"/>
        <v>0</v>
      </c>
    </row>
    <row r="71" spans="1:13" x14ac:dyDescent="0.35">
      <c r="A71" s="8">
        <f>$A$3*'Cost per Year'!A71</f>
        <v>0</v>
      </c>
      <c r="B71" s="8">
        <f>$B$3*'Cost per Year'!A71</f>
        <v>0</v>
      </c>
      <c r="C71" s="8">
        <f>$C$3*'Cost per Year'!A71</f>
        <v>0</v>
      </c>
      <c r="D71" s="8">
        <f>$D$3*'Cost per Year'!A71</f>
        <v>0</v>
      </c>
      <c r="E71" s="8">
        <f>$E$3*'Cost per Year'!A71</f>
        <v>0</v>
      </c>
      <c r="F71" s="8">
        <f>$F$3*'Cost per Year'!A71</f>
        <v>0</v>
      </c>
      <c r="I71" s="8">
        <f t="shared" si="5"/>
        <v>0</v>
      </c>
      <c r="J71" s="8">
        <f t="shared" si="6"/>
        <v>0</v>
      </c>
      <c r="K71" s="8">
        <f t="shared" si="7"/>
        <v>0</v>
      </c>
      <c r="L71" s="8">
        <f t="shared" si="8"/>
        <v>0</v>
      </c>
      <c r="M71" s="8">
        <f t="shared" si="9"/>
        <v>0</v>
      </c>
    </row>
    <row r="72" spans="1:13" x14ac:dyDescent="0.35">
      <c r="A72" s="8">
        <f>$A$3*'Cost per Year'!A72</f>
        <v>0</v>
      </c>
      <c r="B72" s="8">
        <f>$B$3*'Cost per Year'!A72</f>
        <v>0</v>
      </c>
      <c r="C72" s="8">
        <f>$C$3*'Cost per Year'!A72</f>
        <v>0</v>
      </c>
      <c r="D72" s="8">
        <f>$D$3*'Cost per Year'!A72</f>
        <v>0</v>
      </c>
      <c r="E72" s="8">
        <f>$E$3*'Cost per Year'!A72</f>
        <v>0</v>
      </c>
      <c r="F72" s="8">
        <f>$F$3*'Cost per Year'!A72</f>
        <v>0</v>
      </c>
      <c r="I72" s="8">
        <f t="shared" si="5"/>
        <v>0</v>
      </c>
      <c r="J72" s="8">
        <f t="shared" si="6"/>
        <v>0</v>
      </c>
      <c r="K72" s="8">
        <f t="shared" si="7"/>
        <v>0</v>
      </c>
      <c r="L72" s="8">
        <f t="shared" si="8"/>
        <v>0</v>
      </c>
      <c r="M72" s="8">
        <f t="shared" si="9"/>
        <v>0</v>
      </c>
    </row>
    <row r="73" spans="1:13" x14ac:dyDescent="0.35">
      <c r="A73" s="8">
        <f>$A$3*'Cost per Year'!A73</f>
        <v>0</v>
      </c>
      <c r="B73" s="8">
        <f>$B$3*'Cost per Year'!A73</f>
        <v>0</v>
      </c>
      <c r="C73" s="8">
        <f>$C$3*'Cost per Year'!A73</f>
        <v>0</v>
      </c>
      <c r="D73" s="8">
        <f>$D$3*'Cost per Year'!A73</f>
        <v>0</v>
      </c>
      <c r="E73" s="8">
        <f>$E$3*'Cost per Year'!A73</f>
        <v>0</v>
      </c>
      <c r="F73" s="8">
        <f>$F$3*'Cost per Year'!A73</f>
        <v>0</v>
      </c>
      <c r="I73" s="8">
        <f t="shared" si="5"/>
        <v>0</v>
      </c>
      <c r="J73" s="8">
        <f t="shared" si="6"/>
        <v>0</v>
      </c>
      <c r="K73" s="8">
        <f t="shared" si="7"/>
        <v>0</v>
      </c>
      <c r="L73" s="8">
        <f t="shared" si="8"/>
        <v>0</v>
      </c>
      <c r="M73" s="8">
        <f t="shared" si="9"/>
        <v>0</v>
      </c>
    </row>
    <row r="74" spans="1:13" x14ac:dyDescent="0.35">
      <c r="A74" s="8">
        <f>$A$3*'Cost per Year'!A74</f>
        <v>0</v>
      </c>
      <c r="B74" s="8">
        <f>$B$3*'Cost per Year'!A74</f>
        <v>0</v>
      </c>
      <c r="C74" s="8">
        <f>$C$3*'Cost per Year'!A74</f>
        <v>0</v>
      </c>
      <c r="D74" s="8">
        <f>$D$3*'Cost per Year'!A74</f>
        <v>0</v>
      </c>
      <c r="E74" s="8">
        <f>$E$3*'Cost per Year'!A74</f>
        <v>0</v>
      </c>
      <c r="F74" s="8">
        <f>$F$3*'Cost per Year'!A74</f>
        <v>0</v>
      </c>
      <c r="I74" s="8">
        <f t="shared" si="5"/>
        <v>0</v>
      </c>
      <c r="J74" s="8">
        <f t="shared" si="6"/>
        <v>0</v>
      </c>
      <c r="K74" s="8">
        <f t="shared" si="7"/>
        <v>0</v>
      </c>
      <c r="L74" s="8">
        <f t="shared" si="8"/>
        <v>0</v>
      </c>
      <c r="M74" s="8">
        <f t="shared" si="9"/>
        <v>0</v>
      </c>
    </row>
    <row r="75" spans="1:13" x14ac:dyDescent="0.35">
      <c r="A75" s="8">
        <f>$A$3*'Cost per Year'!A75</f>
        <v>0</v>
      </c>
      <c r="B75" s="8">
        <f>$B$3*'Cost per Year'!A75</f>
        <v>0</v>
      </c>
      <c r="C75" s="8">
        <f>$C$3*'Cost per Year'!A75</f>
        <v>0</v>
      </c>
      <c r="D75" s="8">
        <f>$D$3*'Cost per Year'!A75</f>
        <v>0</v>
      </c>
      <c r="E75" s="8">
        <f>$E$3*'Cost per Year'!A75</f>
        <v>0</v>
      </c>
      <c r="F75" s="8">
        <f>$F$3*'Cost per Year'!A75</f>
        <v>0</v>
      </c>
      <c r="I75" s="8">
        <f t="shared" si="5"/>
        <v>0</v>
      </c>
      <c r="J75" s="8">
        <f t="shared" si="6"/>
        <v>0</v>
      </c>
      <c r="K75" s="8">
        <f t="shared" si="7"/>
        <v>0</v>
      </c>
      <c r="L75" s="8">
        <f t="shared" si="8"/>
        <v>0</v>
      </c>
      <c r="M75" s="8">
        <f t="shared" si="9"/>
        <v>0</v>
      </c>
    </row>
    <row r="76" spans="1:13" x14ac:dyDescent="0.35">
      <c r="A76" s="8">
        <f>$A$3*'Cost per Year'!A76</f>
        <v>0</v>
      </c>
      <c r="B76" s="8">
        <f>$B$3*'Cost per Year'!A76</f>
        <v>0</v>
      </c>
      <c r="C76" s="8">
        <f>$C$3*'Cost per Year'!A76</f>
        <v>0</v>
      </c>
      <c r="D76" s="8">
        <f>$D$3*'Cost per Year'!A76</f>
        <v>0</v>
      </c>
      <c r="E76" s="8">
        <f>$E$3*'Cost per Year'!A76</f>
        <v>0</v>
      </c>
      <c r="F76" s="8">
        <f>$F$3*'Cost per Year'!A76</f>
        <v>0</v>
      </c>
      <c r="I76" s="8">
        <f t="shared" si="5"/>
        <v>0</v>
      </c>
      <c r="J76" s="8">
        <f t="shared" si="6"/>
        <v>0</v>
      </c>
      <c r="K76" s="8">
        <f t="shared" si="7"/>
        <v>0</v>
      </c>
      <c r="L76" s="8">
        <f t="shared" si="8"/>
        <v>0</v>
      </c>
      <c r="M76" s="8">
        <f t="shared" si="9"/>
        <v>0</v>
      </c>
    </row>
    <row r="77" spans="1:13" x14ac:dyDescent="0.35">
      <c r="A77" s="8">
        <f>$A$3*'Cost per Year'!A77</f>
        <v>0</v>
      </c>
      <c r="B77" s="8">
        <f>$B$3*'Cost per Year'!A77</f>
        <v>0</v>
      </c>
      <c r="C77" s="8">
        <f>$C$3*'Cost per Year'!A77</f>
        <v>0</v>
      </c>
      <c r="D77" s="8">
        <f>$D$3*'Cost per Year'!A77</f>
        <v>0</v>
      </c>
      <c r="E77" s="8">
        <f>$E$3*'Cost per Year'!A77</f>
        <v>0</v>
      </c>
      <c r="F77" s="8">
        <f>$F$3*'Cost per Year'!A77</f>
        <v>0</v>
      </c>
      <c r="I77" s="8">
        <f t="shared" si="5"/>
        <v>0</v>
      </c>
      <c r="J77" s="8">
        <f t="shared" si="6"/>
        <v>0</v>
      </c>
      <c r="K77" s="8">
        <f t="shared" si="7"/>
        <v>0</v>
      </c>
      <c r="L77" s="8">
        <f t="shared" si="8"/>
        <v>0</v>
      </c>
      <c r="M77" s="8">
        <f t="shared" si="9"/>
        <v>0</v>
      </c>
    </row>
    <row r="78" spans="1:13" x14ac:dyDescent="0.35">
      <c r="A78" s="8">
        <f>$A$3*'Cost per Year'!A78</f>
        <v>0</v>
      </c>
      <c r="B78" s="8">
        <f>$B$3*'Cost per Year'!A78</f>
        <v>0</v>
      </c>
      <c r="C78" s="8">
        <f>$C$3*'Cost per Year'!A78</f>
        <v>0</v>
      </c>
      <c r="D78" s="8">
        <f>$D$3*'Cost per Year'!A78</f>
        <v>0</v>
      </c>
      <c r="E78" s="8">
        <f>$E$3*'Cost per Year'!A78</f>
        <v>0</v>
      </c>
      <c r="F78" s="8">
        <f>$F$3*'Cost per Year'!A78</f>
        <v>0</v>
      </c>
      <c r="I78" s="8">
        <f t="shared" si="5"/>
        <v>0</v>
      </c>
      <c r="J78" s="8">
        <f t="shared" si="6"/>
        <v>0</v>
      </c>
      <c r="K78" s="8">
        <f t="shared" si="7"/>
        <v>0</v>
      </c>
      <c r="L78" s="8">
        <f t="shared" si="8"/>
        <v>0</v>
      </c>
      <c r="M78" s="8">
        <f t="shared" si="9"/>
        <v>0</v>
      </c>
    </row>
    <row r="79" spans="1:13" x14ac:dyDescent="0.35">
      <c r="A79" s="8">
        <f>$A$3*'Cost per Year'!A79</f>
        <v>0</v>
      </c>
      <c r="B79" s="8">
        <f>$B$3*'Cost per Year'!A79</f>
        <v>0</v>
      </c>
      <c r="C79" s="8">
        <f>$C$3*'Cost per Year'!A79</f>
        <v>0</v>
      </c>
      <c r="D79" s="8">
        <f>$D$3*'Cost per Year'!A79</f>
        <v>0</v>
      </c>
      <c r="E79" s="8">
        <f>$E$3*'Cost per Year'!A79</f>
        <v>0</v>
      </c>
      <c r="F79" s="8">
        <f>$F$3*'Cost per Year'!A79</f>
        <v>0</v>
      </c>
      <c r="I79" s="8">
        <f t="shared" si="5"/>
        <v>0</v>
      </c>
      <c r="J79" s="8">
        <f t="shared" si="6"/>
        <v>0</v>
      </c>
      <c r="K79" s="8">
        <f t="shared" si="7"/>
        <v>0</v>
      </c>
      <c r="L79" s="8">
        <f t="shared" si="8"/>
        <v>0</v>
      </c>
      <c r="M79" s="8">
        <f t="shared" si="9"/>
        <v>0</v>
      </c>
    </row>
    <row r="80" spans="1:13" x14ac:dyDescent="0.35">
      <c r="A80" s="8">
        <f>$A$3*'Cost per Year'!A80</f>
        <v>0</v>
      </c>
      <c r="B80" s="8">
        <f>$B$3*'Cost per Year'!A80</f>
        <v>0</v>
      </c>
      <c r="C80" s="8">
        <f>$C$3*'Cost per Year'!A80</f>
        <v>0</v>
      </c>
      <c r="D80" s="8">
        <f>$D$3*'Cost per Year'!A80</f>
        <v>0</v>
      </c>
      <c r="E80" s="8">
        <f>$E$3*'Cost per Year'!A80</f>
        <v>0</v>
      </c>
      <c r="F80" s="8">
        <f>$F$3*'Cost per Year'!A80</f>
        <v>0</v>
      </c>
      <c r="I80" s="8">
        <f t="shared" si="5"/>
        <v>0</v>
      </c>
      <c r="J80" s="8">
        <f t="shared" si="6"/>
        <v>0</v>
      </c>
      <c r="K80" s="8">
        <f t="shared" si="7"/>
        <v>0</v>
      </c>
      <c r="L80" s="8">
        <f t="shared" si="8"/>
        <v>0</v>
      </c>
      <c r="M80" s="8">
        <f t="shared" si="9"/>
        <v>0</v>
      </c>
    </row>
    <row r="81" spans="1:13" x14ac:dyDescent="0.35">
      <c r="A81" s="8">
        <f>$A$3*'Cost per Year'!A81</f>
        <v>0</v>
      </c>
      <c r="B81" s="8">
        <f>$B$3*'Cost per Year'!A81</f>
        <v>0</v>
      </c>
      <c r="C81" s="8">
        <f>$C$3*'Cost per Year'!A81</f>
        <v>0</v>
      </c>
      <c r="D81" s="8">
        <f>$D$3*'Cost per Year'!A81</f>
        <v>0</v>
      </c>
      <c r="E81" s="8">
        <f>$E$3*'Cost per Year'!A81</f>
        <v>0</v>
      </c>
      <c r="F81" s="8">
        <f>$F$3*'Cost per Year'!A81</f>
        <v>0</v>
      </c>
      <c r="I81" s="8">
        <f t="shared" si="5"/>
        <v>0</v>
      </c>
      <c r="J81" s="8">
        <f t="shared" si="6"/>
        <v>0</v>
      </c>
      <c r="K81" s="8">
        <f t="shared" si="7"/>
        <v>0</v>
      </c>
      <c r="L81" s="8">
        <f t="shared" si="8"/>
        <v>0</v>
      </c>
      <c r="M81" s="8">
        <f t="shared" si="9"/>
        <v>0</v>
      </c>
    </row>
    <row r="82" spans="1:13" x14ac:dyDescent="0.35">
      <c r="A82" s="8">
        <f>$A$3*'Cost per Year'!A82</f>
        <v>0</v>
      </c>
      <c r="B82" s="8">
        <f>$B$3*'Cost per Year'!A82</f>
        <v>0</v>
      </c>
      <c r="C82" s="8">
        <f>$C$3*'Cost per Year'!A82</f>
        <v>0</v>
      </c>
      <c r="D82" s="8">
        <f>$D$3*'Cost per Year'!A82</f>
        <v>0</v>
      </c>
      <c r="E82" s="8">
        <f>$E$3*'Cost per Year'!A82</f>
        <v>0</v>
      </c>
      <c r="F82" s="8">
        <f>$F$3*'Cost per Year'!A82</f>
        <v>0</v>
      </c>
      <c r="I82" s="8">
        <f t="shared" si="5"/>
        <v>0</v>
      </c>
      <c r="J82" s="8">
        <f t="shared" si="6"/>
        <v>0</v>
      </c>
      <c r="K82" s="8">
        <f t="shared" si="7"/>
        <v>0</v>
      </c>
      <c r="L82" s="8">
        <f t="shared" si="8"/>
        <v>0</v>
      </c>
      <c r="M82" s="8">
        <f t="shared" si="9"/>
        <v>0</v>
      </c>
    </row>
    <row r="83" spans="1:13" x14ac:dyDescent="0.35">
      <c r="A83" s="8">
        <f>$A$3*'Cost per Year'!A83</f>
        <v>0</v>
      </c>
      <c r="B83" s="8">
        <f>$B$3*'Cost per Year'!A83</f>
        <v>0</v>
      </c>
      <c r="C83" s="8">
        <f>$C$3*'Cost per Year'!A83</f>
        <v>0</v>
      </c>
      <c r="D83" s="8">
        <f>$D$3*'Cost per Year'!A83</f>
        <v>0</v>
      </c>
      <c r="E83" s="8">
        <f>$E$3*'Cost per Year'!A83</f>
        <v>0</v>
      </c>
      <c r="F83" s="8">
        <f>$F$3*'Cost per Year'!A83</f>
        <v>0</v>
      </c>
      <c r="I83" s="8">
        <f t="shared" si="5"/>
        <v>0</v>
      </c>
      <c r="J83" s="8">
        <f t="shared" si="6"/>
        <v>0</v>
      </c>
      <c r="K83" s="8">
        <f t="shared" si="7"/>
        <v>0</v>
      </c>
      <c r="L83" s="8">
        <f t="shared" si="8"/>
        <v>0</v>
      </c>
      <c r="M83" s="8">
        <f t="shared" si="9"/>
        <v>0</v>
      </c>
    </row>
    <row r="84" spans="1:13" x14ac:dyDescent="0.35">
      <c r="A84" s="8">
        <f>$A$3*'Cost per Year'!A84</f>
        <v>0</v>
      </c>
      <c r="B84" s="8">
        <f>$B$3*'Cost per Year'!A84</f>
        <v>0</v>
      </c>
      <c r="C84" s="8">
        <f>$C$3*'Cost per Year'!A84</f>
        <v>0</v>
      </c>
      <c r="D84" s="8">
        <f>$D$3*'Cost per Year'!A84</f>
        <v>0</v>
      </c>
      <c r="E84" s="8">
        <f>$E$3*'Cost per Year'!A84</f>
        <v>0</v>
      </c>
      <c r="F84" s="8">
        <f>$F$3*'Cost per Year'!A84</f>
        <v>0</v>
      </c>
      <c r="I84" s="8">
        <f t="shared" si="5"/>
        <v>0</v>
      </c>
      <c r="J84" s="8">
        <f t="shared" si="6"/>
        <v>0</v>
      </c>
      <c r="K84" s="8">
        <f t="shared" si="7"/>
        <v>0</v>
      </c>
      <c r="L84" s="8">
        <f t="shared" si="8"/>
        <v>0</v>
      </c>
      <c r="M84" s="8">
        <f t="shared" si="9"/>
        <v>0</v>
      </c>
    </row>
    <row r="85" spans="1:13" x14ac:dyDescent="0.35">
      <c r="A85" s="8">
        <f>$A$3*'Cost per Year'!A85</f>
        <v>0</v>
      </c>
      <c r="B85" s="8">
        <f>$B$3*'Cost per Year'!A85</f>
        <v>0</v>
      </c>
      <c r="C85" s="8">
        <f>$C$3*'Cost per Year'!A85</f>
        <v>0</v>
      </c>
      <c r="D85" s="8">
        <f>$D$3*'Cost per Year'!A85</f>
        <v>0</v>
      </c>
      <c r="E85" s="8">
        <f>$E$3*'Cost per Year'!A85</f>
        <v>0</v>
      </c>
      <c r="F85" s="8">
        <f>$F$3*'Cost per Year'!A85</f>
        <v>0</v>
      </c>
      <c r="I85" s="8">
        <f t="shared" si="5"/>
        <v>0</v>
      </c>
      <c r="J85" s="8">
        <f t="shared" si="6"/>
        <v>0</v>
      </c>
      <c r="K85" s="8">
        <f t="shared" si="7"/>
        <v>0</v>
      </c>
      <c r="L85" s="8">
        <f t="shared" si="8"/>
        <v>0</v>
      </c>
      <c r="M85" s="8">
        <f t="shared" si="9"/>
        <v>0</v>
      </c>
    </row>
    <row r="86" spans="1:13" x14ac:dyDescent="0.35">
      <c r="A86" s="8">
        <f>$A$3*'Cost per Year'!A86</f>
        <v>0</v>
      </c>
      <c r="B86" s="8">
        <f>$B$3*'Cost per Year'!A86</f>
        <v>0</v>
      </c>
      <c r="C86" s="8">
        <f>$C$3*'Cost per Year'!A86</f>
        <v>0</v>
      </c>
      <c r="D86" s="8">
        <f>$D$3*'Cost per Year'!A86</f>
        <v>0</v>
      </c>
      <c r="E86" s="8">
        <f>$E$3*'Cost per Year'!A86</f>
        <v>0</v>
      </c>
      <c r="F86" s="8">
        <f>$F$3*'Cost per Year'!A86</f>
        <v>0</v>
      </c>
      <c r="I86" s="8">
        <f t="shared" si="5"/>
        <v>0</v>
      </c>
      <c r="J86" s="8">
        <f t="shared" si="6"/>
        <v>0</v>
      </c>
      <c r="K86" s="8">
        <f t="shared" si="7"/>
        <v>0</v>
      </c>
      <c r="L86" s="8">
        <f t="shared" si="8"/>
        <v>0</v>
      </c>
      <c r="M86" s="8">
        <f t="shared" si="9"/>
        <v>0</v>
      </c>
    </row>
    <row r="87" spans="1:13" x14ac:dyDescent="0.35">
      <c r="A87" s="8">
        <f>$A$3*'Cost per Year'!A87</f>
        <v>0</v>
      </c>
      <c r="B87" s="8">
        <f>$B$3*'Cost per Year'!A87</f>
        <v>0</v>
      </c>
      <c r="C87" s="8">
        <f>$C$3*'Cost per Year'!A87</f>
        <v>0</v>
      </c>
      <c r="D87" s="8">
        <f>$D$3*'Cost per Year'!A87</f>
        <v>0</v>
      </c>
      <c r="E87" s="8">
        <f>$E$3*'Cost per Year'!A87</f>
        <v>0</v>
      </c>
      <c r="F87" s="8">
        <f>$F$3*'Cost per Year'!A87</f>
        <v>0</v>
      </c>
      <c r="I87" s="8">
        <f t="shared" si="5"/>
        <v>0</v>
      </c>
      <c r="J87" s="8">
        <f t="shared" si="6"/>
        <v>0</v>
      </c>
      <c r="K87" s="8">
        <f t="shared" si="7"/>
        <v>0</v>
      </c>
      <c r="L87" s="8">
        <f t="shared" si="8"/>
        <v>0</v>
      </c>
      <c r="M87" s="8">
        <f t="shared" si="9"/>
        <v>0</v>
      </c>
    </row>
    <row r="88" spans="1:13" x14ac:dyDescent="0.35">
      <c r="A88" s="8">
        <f>$A$3*'Cost per Year'!A88</f>
        <v>0</v>
      </c>
      <c r="B88" s="8">
        <f>$B$3*'Cost per Year'!A88</f>
        <v>0</v>
      </c>
      <c r="C88" s="8">
        <f>$C$3*'Cost per Year'!A88</f>
        <v>0</v>
      </c>
      <c r="D88" s="8">
        <f>$D$3*'Cost per Year'!A88</f>
        <v>0</v>
      </c>
      <c r="E88" s="8">
        <f>$E$3*'Cost per Year'!A88</f>
        <v>0</v>
      </c>
      <c r="F88" s="8">
        <f>$F$3*'Cost per Year'!A88</f>
        <v>0</v>
      </c>
      <c r="I88" s="8">
        <f t="shared" si="5"/>
        <v>0</v>
      </c>
      <c r="J88" s="8">
        <f t="shared" si="6"/>
        <v>0</v>
      </c>
      <c r="K88" s="8">
        <f t="shared" si="7"/>
        <v>0</v>
      </c>
      <c r="L88" s="8">
        <f t="shared" si="8"/>
        <v>0</v>
      </c>
      <c r="M88" s="8">
        <f t="shared" si="9"/>
        <v>0</v>
      </c>
    </row>
    <row r="89" spans="1:13" x14ac:dyDescent="0.35">
      <c r="A89" s="8">
        <f>$A$3*'Cost per Year'!A89</f>
        <v>0</v>
      </c>
      <c r="B89" s="8">
        <f>$B$3*'Cost per Year'!A89</f>
        <v>0</v>
      </c>
      <c r="C89" s="8">
        <f>$C$3*'Cost per Year'!A89</f>
        <v>0</v>
      </c>
      <c r="D89" s="8">
        <f>$D$3*'Cost per Year'!A89</f>
        <v>0</v>
      </c>
      <c r="E89" s="8">
        <f>$E$3*'Cost per Year'!A89</f>
        <v>0</v>
      </c>
      <c r="F89" s="8">
        <f>$F$3*'Cost per Year'!A89</f>
        <v>0</v>
      </c>
      <c r="I89" s="8">
        <f t="shared" si="5"/>
        <v>0</v>
      </c>
      <c r="J89" s="8">
        <f t="shared" si="6"/>
        <v>0</v>
      </c>
      <c r="K89" s="8">
        <f t="shared" si="7"/>
        <v>0</v>
      </c>
      <c r="L89" s="8">
        <f t="shared" si="8"/>
        <v>0</v>
      </c>
      <c r="M89" s="8">
        <f t="shared" si="9"/>
        <v>0</v>
      </c>
    </row>
    <row r="90" spans="1:13" x14ac:dyDescent="0.35">
      <c r="A90" s="8">
        <f>$A$3*'Cost per Year'!A90</f>
        <v>0</v>
      </c>
      <c r="B90" s="8">
        <f>$B$3*'Cost per Year'!A90</f>
        <v>0</v>
      </c>
      <c r="C90" s="8">
        <f>$C$3*'Cost per Year'!A90</f>
        <v>0</v>
      </c>
      <c r="D90" s="8">
        <f>$D$3*'Cost per Year'!A90</f>
        <v>0</v>
      </c>
      <c r="E90" s="8">
        <f>$E$3*'Cost per Year'!A90</f>
        <v>0</v>
      </c>
      <c r="F90" s="8">
        <f>$F$3*'Cost per Year'!A90</f>
        <v>0</v>
      </c>
      <c r="I90" s="8">
        <f t="shared" si="5"/>
        <v>0</v>
      </c>
      <c r="J90" s="8">
        <f t="shared" si="6"/>
        <v>0</v>
      </c>
      <c r="K90" s="8">
        <f t="shared" si="7"/>
        <v>0</v>
      </c>
      <c r="L90" s="8">
        <f t="shared" si="8"/>
        <v>0</v>
      </c>
      <c r="M90" s="8">
        <f t="shared" si="9"/>
        <v>0</v>
      </c>
    </row>
    <row r="91" spans="1:13" x14ac:dyDescent="0.35">
      <c r="A91" s="8">
        <f>$A$3*'Cost per Year'!A91</f>
        <v>0</v>
      </c>
      <c r="B91" s="8">
        <f>$B$3*'Cost per Year'!A91</f>
        <v>0</v>
      </c>
      <c r="C91" s="8">
        <f>$C$3*'Cost per Year'!A91</f>
        <v>0</v>
      </c>
      <c r="D91" s="8">
        <f>$D$3*'Cost per Year'!A91</f>
        <v>0</v>
      </c>
      <c r="E91" s="8">
        <f>$E$3*'Cost per Year'!A91</f>
        <v>0</v>
      </c>
      <c r="F91" s="8">
        <f>$F$3*'Cost per Year'!A91</f>
        <v>0</v>
      </c>
      <c r="I91" s="8">
        <f t="shared" si="5"/>
        <v>0</v>
      </c>
      <c r="J91" s="8">
        <f t="shared" si="6"/>
        <v>0</v>
      </c>
      <c r="K91" s="8">
        <f t="shared" si="7"/>
        <v>0</v>
      </c>
      <c r="L91" s="8">
        <f t="shared" si="8"/>
        <v>0</v>
      </c>
      <c r="M91" s="8">
        <f t="shared" si="9"/>
        <v>0</v>
      </c>
    </row>
    <row r="92" spans="1:13" x14ac:dyDescent="0.35">
      <c r="A92" s="8">
        <f>$A$3*'Cost per Year'!A92</f>
        <v>0</v>
      </c>
      <c r="B92" s="8">
        <f>$B$3*'Cost per Year'!A92</f>
        <v>0</v>
      </c>
      <c r="C92" s="8">
        <f>$C$3*'Cost per Year'!A92</f>
        <v>0</v>
      </c>
      <c r="D92" s="8">
        <f>$D$3*'Cost per Year'!A92</f>
        <v>0</v>
      </c>
      <c r="E92" s="8">
        <f>$E$3*'Cost per Year'!A92</f>
        <v>0</v>
      </c>
      <c r="F92" s="8">
        <f>$F$3*'Cost per Year'!A92</f>
        <v>0</v>
      </c>
      <c r="I92" s="8">
        <f t="shared" si="5"/>
        <v>0</v>
      </c>
      <c r="J92" s="8">
        <f t="shared" si="6"/>
        <v>0</v>
      </c>
      <c r="K92" s="8">
        <f t="shared" si="7"/>
        <v>0</v>
      </c>
      <c r="L92" s="8">
        <f t="shared" si="8"/>
        <v>0</v>
      </c>
      <c r="M92" s="8">
        <f t="shared" si="9"/>
        <v>0</v>
      </c>
    </row>
    <row r="93" spans="1:13" x14ac:dyDescent="0.35">
      <c r="A93" s="8">
        <f>$A$3*'Cost per Year'!A93</f>
        <v>0</v>
      </c>
      <c r="B93" s="8">
        <f>$B$3*'Cost per Year'!A93</f>
        <v>0</v>
      </c>
      <c r="C93" s="8">
        <f>$C$3*'Cost per Year'!A93</f>
        <v>0</v>
      </c>
      <c r="D93" s="8">
        <f>$D$3*'Cost per Year'!A93</f>
        <v>0</v>
      </c>
      <c r="E93" s="8">
        <f>$E$3*'Cost per Year'!A93</f>
        <v>0</v>
      </c>
      <c r="F93" s="8">
        <f>$F$3*'Cost per Year'!A93</f>
        <v>0</v>
      </c>
      <c r="I93" s="8">
        <f t="shared" si="5"/>
        <v>0</v>
      </c>
      <c r="J93" s="8">
        <f t="shared" si="6"/>
        <v>0</v>
      </c>
      <c r="K93" s="8">
        <f t="shared" si="7"/>
        <v>0</v>
      </c>
      <c r="L93" s="8">
        <f t="shared" si="8"/>
        <v>0</v>
      </c>
      <c r="M93" s="8">
        <f t="shared" si="9"/>
        <v>0</v>
      </c>
    </row>
    <row r="94" spans="1:13" x14ac:dyDescent="0.35">
      <c r="A94" s="8">
        <f>$A$3*'Cost per Year'!A94</f>
        <v>0</v>
      </c>
      <c r="B94" s="8">
        <f>$B$3*'Cost per Year'!A94</f>
        <v>0</v>
      </c>
      <c r="C94" s="8">
        <f>$C$3*'Cost per Year'!A94</f>
        <v>0</v>
      </c>
      <c r="D94" s="8">
        <f>$D$3*'Cost per Year'!A94</f>
        <v>0</v>
      </c>
      <c r="E94" s="8">
        <f>$E$3*'Cost per Year'!A94</f>
        <v>0</v>
      </c>
      <c r="F94" s="8">
        <f>$F$3*'Cost per Year'!A94</f>
        <v>0</v>
      </c>
      <c r="I94" s="8">
        <f t="shared" si="5"/>
        <v>0</v>
      </c>
      <c r="J94" s="8">
        <f t="shared" si="6"/>
        <v>0</v>
      </c>
      <c r="K94" s="8">
        <f t="shared" si="7"/>
        <v>0</v>
      </c>
      <c r="L94" s="8">
        <f t="shared" si="8"/>
        <v>0</v>
      </c>
      <c r="M94" s="8">
        <f t="shared" si="9"/>
        <v>0</v>
      </c>
    </row>
    <row r="95" spans="1:13" x14ac:dyDescent="0.35">
      <c r="A95" s="8">
        <f>$A$3*'Cost per Year'!A95</f>
        <v>0</v>
      </c>
      <c r="B95" s="8">
        <f>$B$3*'Cost per Year'!A95</f>
        <v>0</v>
      </c>
      <c r="C95" s="8">
        <f>$C$3*'Cost per Year'!A95</f>
        <v>0</v>
      </c>
      <c r="D95" s="8">
        <f>$D$3*'Cost per Year'!A95</f>
        <v>0</v>
      </c>
      <c r="E95" s="8">
        <f>$E$3*'Cost per Year'!A95</f>
        <v>0</v>
      </c>
      <c r="F95" s="8">
        <f>$F$3*'Cost per Year'!A95</f>
        <v>0</v>
      </c>
      <c r="I95" s="8">
        <f t="shared" si="5"/>
        <v>0</v>
      </c>
      <c r="J95" s="8">
        <f t="shared" si="6"/>
        <v>0</v>
      </c>
      <c r="K95" s="8">
        <f t="shared" si="7"/>
        <v>0</v>
      </c>
      <c r="L95" s="8">
        <f t="shared" si="8"/>
        <v>0</v>
      </c>
      <c r="M95" s="8">
        <f t="shared" si="9"/>
        <v>0</v>
      </c>
    </row>
    <row r="96" spans="1:13" x14ac:dyDescent="0.35">
      <c r="A96" s="8">
        <f>$A$3*'Cost per Year'!A96</f>
        <v>0</v>
      </c>
      <c r="B96" s="8">
        <f>$B$3*'Cost per Year'!A96</f>
        <v>0</v>
      </c>
      <c r="C96" s="8">
        <f>$C$3*'Cost per Year'!A96</f>
        <v>0</v>
      </c>
      <c r="D96" s="8">
        <f>$D$3*'Cost per Year'!A96</f>
        <v>0</v>
      </c>
      <c r="E96" s="8">
        <f>$E$3*'Cost per Year'!A96</f>
        <v>0</v>
      </c>
      <c r="F96" s="8">
        <f>$F$3*'Cost per Year'!A96</f>
        <v>0</v>
      </c>
      <c r="I96" s="8">
        <f t="shared" si="5"/>
        <v>0</v>
      </c>
      <c r="J96" s="8">
        <f t="shared" si="6"/>
        <v>0</v>
      </c>
      <c r="K96" s="8">
        <f t="shared" si="7"/>
        <v>0</v>
      </c>
      <c r="L96" s="8">
        <f t="shared" si="8"/>
        <v>0</v>
      </c>
      <c r="M96" s="8">
        <f t="shared" si="9"/>
        <v>0</v>
      </c>
    </row>
    <row r="97" spans="1:13" x14ac:dyDescent="0.35">
      <c r="A97" s="8">
        <f>$A$3*'Cost per Year'!A97</f>
        <v>0</v>
      </c>
      <c r="B97" s="8">
        <f>$B$3*'Cost per Year'!A97</f>
        <v>0</v>
      </c>
      <c r="C97" s="8">
        <f>$C$3*'Cost per Year'!A97</f>
        <v>0</v>
      </c>
      <c r="D97" s="8">
        <f>$D$3*'Cost per Year'!A97</f>
        <v>0</v>
      </c>
      <c r="E97" s="8">
        <f>$E$3*'Cost per Year'!A97</f>
        <v>0</v>
      </c>
      <c r="F97" s="8">
        <f>$F$3*'Cost per Year'!A97</f>
        <v>0</v>
      </c>
      <c r="I97" s="8">
        <f t="shared" si="5"/>
        <v>0</v>
      </c>
      <c r="J97" s="8">
        <f t="shared" si="6"/>
        <v>0</v>
      </c>
      <c r="K97" s="8">
        <f t="shared" si="7"/>
        <v>0</v>
      </c>
      <c r="L97" s="8">
        <f t="shared" si="8"/>
        <v>0</v>
      </c>
      <c r="M97" s="8">
        <f t="shared" si="9"/>
        <v>0</v>
      </c>
    </row>
    <row r="98" spans="1:13" x14ac:dyDescent="0.35">
      <c r="A98" s="8">
        <f>$A$3*'Cost per Year'!A98</f>
        <v>0</v>
      </c>
      <c r="B98" s="8">
        <f>$B$3*'Cost per Year'!A98</f>
        <v>0</v>
      </c>
      <c r="C98" s="8">
        <f>$C$3*'Cost per Year'!A98</f>
        <v>0</v>
      </c>
      <c r="D98" s="8">
        <f>$D$3*'Cost per Year'!A98</f>
        <v>0</v>
      </c>
      <c r="E98" s="8">
        <f>$E$3*'Cost per Year'!A98</f>
        <v>0</v>
      </c>
      <c r="F98" s="8">
        <f>$F$3*'Cost per Year'!A98</f>
        <v>0</v>
      </c>
      <c r="I98" s="8">
        <f t="shared" si="5"/>
        <v>0</v>
      </c>
      <c r="J98" s="8">
        <f t="shared" si="6"/>
        <v>0</v>
      </c>
      <c r="K98" s="8">
        <f t="shared" si="7"/>
        <v>0</v>
      </c>
      <c r="L98" s="8">
        <f t="shared" si="8"/>
        <v>0</v>
      </c>
      <c r="M98" s="8">
        <f t="shared" si="9"/>
        <v>0</v>
      </c>
    </row>
    <row r="99" spans="1:13" x14ac:dyDescent="0.35">
      <c r="A99" s="8">
        <f>$A$3*'Cost per Year'!A99</f>
        <v>0</v>
      </c>
      <c r="B99" s="8">
        <f>$B$3*'Cost per Year'!A99</f>
        <v>0</v>
      </c>
      <c r="C99" s="8">
        <f>$C$3*'Cost per Year'!A99</f>
        <v>0</v>
      </c>
      <c r="D99" s="8">
        <f>$D$3*'Cost per Year'!A99</f>
        <v>0</v>
      </c>
      <c r="E99" s="8">
        <f>$E$3*'Cost per Year'!A99</f>
        <v>0</v>
      </c>
      <c r="F99" s="8">
        <f>$F$3*'Cost per Year'!A99</f>
        <v>0</v>
      </c>
      <c r="I99" s="8">
        <f t="shared" si="5"/>
        <v>0</v>
      </c>
      <c r="J99" s="8">
        <f t="shared" si="6"/>
        <v>0</v>
      </c>
      <c r="K99" s="8">
        <f t="shared" si="7"/>
        <v>0</v>
      </c>
      <c r="L99" s="8">
        <f t="shared" si="8"/>
        <v>0</v>
      </c>
      <c r="M99" s="8">
        <f t="shared" si="9"/>
        <v>0</v>
      </c>
    </row>
    <row r="100" spans="1:13" x14ac:dyDescent="0.35">
      <c r="A100" s="8">
        <f>$A$3*'Cost per Year'!A100</f>
        <v>0</v>
      </c>
      <c r="B100" s="8">
        <f>$B$3*'Cost per Year'!A100</f>
        <v>0</v>
      </c>
      <c r="C100" s="8">
        <f>$C$3*'Cost per Year'!A100</f>
        <v>0</v>
      </c>
      <c r="D100" s="8">
        <f>$D$3*'Cost per Year'!A100</f>
        <v>0</v>
      </c>
      <c r="E100" s="8">
        <f>$E$3*'Cost per Year'!A100</f>
        <v>0</v>
      </c>
      <c r="F100" s="8">
        <f>$F$3*'Cost per Year'!A100</f>
        <v>0</v>
      </c>
      <c r="I100" s="8">
        <f t="shared" si="5"/>
        <v>0</v>
      </c>
      <c r="J100" s="8">
        <f t="shared" si="6"/>
        <v>0</v>
      </c>
      <c r="K100" s="8">
        <f t="shared" si="7"/>
        <v>0</v>
      </c>
      <c r="L100" s="8">
        <f t="shared" si="8"/>
        <v>0</v>
      </c>
      <c r="M100" s="8">
        <f t="shared" si="9"/>
        <v>0</v>
      </c>
    </row>
    <row r="101" spans="1:13" x14ac:dyDescent="0.35">
      <c r="A101" s="8">
        <f>$A$3*'Cost per Year'!A101</f>
        <v>0</v>
      </c>
      <c r="B101" s="8">
        <f>$B$3*'Cost per Year'!A101</f>
        <v>0</v>
      </c>
      <c r="C101" s="8">
        <f>$C$3*'Cost per Year'!A101</f>
        <v>0</v>
      </c>
      <c r="D101" s="8">
        <f>$D$3*'Cost per Year'!A101</f>
        <v>0</v>
      </c>
      <c r="E101" s="8">
        <f>$E$3*'Cost per Year'!A101</f>
        <v>0</v>
      </c>
      <c r="F101" s="8">
        <f>$F$3*'Cost per Year'!A101</f>
        <v>0</v>
      </c>
      <c r="I101" s="8">
        <f t="shared" si="5"/>
        <v>0</v>
      </c>
      <c r="J101" s="8">
        <f t="shared" si="6"/>
        <v>0</v>
      </c>
      <c r="K101" s="8">
        <f t="shared" si="7"/>
        <v>0</v>
      </c>
      <c r="L101" s="8">
        <f t="shared" si="8"/>
        <v>0</v>
      </c>
      <c r="M101" s="8">
        <f t="shared" si="9"/>
        <v>0</v>
      </c>
    </row>
    <row r="102" spans="1:13" x14ac:dyDescent="0.35">
      <c r="A102" s="8">
        <f>$A$3*'Cost per Year'!A102</f>
        <v>0</v>
      </c>
      <c r="B102" s="8">
        <f>$B$3*'Cost per Year'!A102</f>
        <v>0</v>
      </c>
      <c r="C102" s="8">
        <f>$C$3*'Cost per Year'!A102</f>
        <v>0</v>
      </c>
      <c r="D102" s="8">
        <f>$D$3*'Cost per Year'!A102</f>
        <v>0</v>
      </c>
      <c r="E102" s="8">
        <f>$E$3*'Cost per Year'!A102</f>
        <v>0</v>
      </c>
      <c r="F102" s="8">
        <f>$F$3*'Cost per Year'!A102</f>
        <v>0</v>
      </c>
      <c r="I102" s="8">
        <f t="shared" si="5"/>
        <v>0</v>
      </c>
      <c r="J102" s="8">
        <f t="shared" si="6"/>
        <v>0</v>
      </c>
      <c r="K102" s="8">
        <f t="shared" si="7"/>
        <v>0</v>
      </c>
      <c r="L102" s="8">
        <f t="shared" si="8"/>
        <v>0</v>
      </c>
      <c r="M102" s="8">
        <f t="shared" si="9"/>
        <v>0</v>
      </c>
    </row>
  </sheetData>
  <sheetProtection algorithmName="SHA-512" hashValue="NiN5XAPo+oUQjy6pYFawBUrIxMH67skCGFzYO8OB36GCeXeCQznpPCP8jsw+4FQi2g0v2atUH6BCBCK8yuAJbw==" saltValue="O1f3Nx7pddwhiieINuj6zQ==" spinCount="100000" sheet="1" objects="1" scenarios="1" selectLockedCells="1"/>
  <mergeCells count="2">
    <mergeCell ref="I1:M1"/>
    <mergeCell ref="A1:F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82C1D-CDB5-4069-BAC4-76176FC67565}">
  <dimension ref="A2:A10"/>
  <sheetViews>
    <sheetView workbookViewId="0">
      <selection activeCell="M106" sqref="M106 M108:M109"/>
    </sheetView>
  </sheetViews>
  <sheetFormatPr baseColWidth="10" defaultRowHeight="14.5" x14ac:dyDescent="0.35"/>
  <sheetData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  <row r="5" spans="1:1" x14ac:dyDescent="0.35">
      <c r="A5" t="s">
        <v>63</v>
      </c>
    </row>
    <row r="7" spans="1:1" x14ac:dyDescent="0.35">
      <c r="A7" t="s">
        <v>43</v>
      </c>
    </row>
    <row r="8" spans="1:1" x14ac:dyDescent="0.35">
      <c r="A8" t="s">
        <v>25</v>
      </c>
    </row>
    <row r="9" spans="1:1" x14ac:dyDescent="0.35">
      <c r="A9" t="s">
        <v>26</v>
      </c>
    </row>
    <row r="10" spans="1:1" x14ac:dyDescent="0.35">
      <c r="A10" t="s">
        <v>64</v>
      </c>
    </row>
  </sheetData>
  <sheetProtection algorithmName="SHA-512" hashValue="UI0MyqChqt/QDciaNF/vMOimMA6cON1GBlmfDn+WgxMrYUPpNFKDeGG2a9G8PZtnBA1mdq6t5izj4sNywDQSYQ==" saltValue="xR8ktOCePr8sSHHlJ8Ok7g==" spinCount="100000"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Investment Parameters-Input</vt:lpstr>
      <vt:lpstr> Energy Parameters-Input</vt:lpstr>
      <vt:lpstr>Results</vt:lpstr>
      <vt:lpstr>Summary</vt:lpstr>
      <vt:lpstr>Payback</vt:lpstr>
      <vt:lpstr>Net Present Value</vt:lpstr>
      <vt:lpstr>Cost per Year</vt:lpstr>
      <vt:lpstr>CO² Emmissions</vt:lpstr>
      <vt:lpstr>Data</vt:lpstr>
      <vt:lpstr>' Energy Parameters-Input'!Druckbereich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 Group</dc:creator>
  <cp:lastModifiedBy>Alicia</cp:lastModifiedBy>
  <dcterms:created xsi:type="dcterms:W3CDTF">2015-06-05T18:19:34Z</dcterms:created>
  <dcterms:modified xsi:type="dcterms:W3CDTF">2021-05-03T12:04:13Z</dcterms:modified>
</cp:coreProperties>
</file>